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my_Wu\Desktop\"/>
    </mc:Choice>
  </mc:AlternateContent>
  <bookViews>
    <workbookView xWindow="0" yWindow="0" windowWidth="15510" windowHeight="6915"/>
  </bookViews>
  <sheets>
    <sheet name="團體電影票訂購單 " sheetId="1" r:id="rId1"/>
    <sheet name="包廳團劃活動訂購單" sheetId="2" r:id="rId2"/>
    <sheet name="GC" sheetId="3" r:id="rId3"/>
  </sheets>
  <definedNames>
    <definedName name="_xlnm.Print_Area" localSheetId="2">GC!$A$1:$J$44</definedName>
    <definedName name="_xlnm.Print_Area" localSheetId="1">包廳團劃活動訂購單!$A$1:$J$44</definedName>
    <definedName name="_xlnm.Print_Area" localSheetId="0">'團體電影票訂購單 '!$A$1:$J$44</definedName>
  </definedNames>
  <calcPr calcId="162913"/>
</workbook>
</file>

<file path=xl/calcChain.xml><?xml version="1.0" encoding="utf-8"?>
<calcChain xmlns="http://schemas.openxmlformats.org/spreadsheetml/2006/main">
  <c r="G26" i="1" l="1"/>
  <c r="G25" i="1"/>
  <c r="G9" i="3" l="1"/>
  <c r="D15" i="3" s="1"/>
  <c r="D30" i="3"/>
  <c r="G26" i="3"/>
  <c r="G25" i="3"/>
  <c r="D38" i="3" l="1"/>
  <c r="G26" i="2"/>
  <c r="G25" i="2"/>
  <c r="D30" i="2" s="1"/>
  <c r="G9" i="2"/>
  <c r="D15" i="2" s="1"/>
  <c r="G9" i="1"/>
  <c r="D38" i="2" l="1"/>
  <c r="D15" i="1" l="1"/>
  <c r="D30" i="1" l="1"/>
  <c r="D38" i="1" s="1"/>
</calcChain>
</file>

<file path=xl/comments1.xml><?xml version="1.0" encoding="utf-8"?>
<comments xmlns="http://schemas.openxmlformats.org/spreadsheetml/2006/main">
  <authors>
    <author>user</author>
  </authors>
  <commentList>
    <comment ref="H8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一次購買100張，每50張加送一張免費電影優待券，免費電影優待券效期兩個月，新片第一週不可使用。
</t>
        </r>
      </text>
    </comment>
    <comment ref="E9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請填入購買張數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8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一次購買100張，每50張加送一張免費電影優待券，免費電影優待券效期兩個月，新片第一週不可使用。
</t>
        </r>
      </text>
    </comment>
    <comment ref="E9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請填入購買張數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8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一次購買100張，每50張加送一張免費電影優待券，免費電影優待券效期兩個月，新片第一週不可使用。
</t>
        </r>
      </text>
    </comment>
    <comment ref="E9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請填入購買張數
</t>
        </r>
      </text>
    </comment>
  </commentList>
</comments>
</file>

<file path=xl/sharedStrings.xml><?xml version="1.0" encoding="utf-8"?>
<sst xmlns="http://schemas.openxmlformats.org/spreadsheetml/2006/main" count="264" uniqueCount="94">
  <si>
    <t>【威秀影城團體優惠票訂購確認單】</t>
    <phoneticPr fontId="2" type="noConversion"/>
  </si>
  <si>
    <t>*請填寫反灰部分</t>
    <phoneticPr fontId="2" type="noConversion"/>
  </si>
  <si>
    <t>公司資料</t>
    <phoneticPr fontId="2" type="noConversion"/>
  </si>
  <si>
    <t>公司抬頭</t>
    <phoneticPr fontId="2" type="noConversion"/>
  </si>
  <si>
    <t>統一編號：</t>
    <phoneticPr fontId="2" type="noConversion"/>
  </si>
  <si>
    <t>聯絡人姓名</t>
    <phoneticPr fontId="2" type="noConversion"/>
  </si>
  <si>
    <t>E-Mail：</t>
  </si>
  <si>
    <t>電話/手機</t>
    <phoneticPr fontId="2" type="noConversion"/>
  </si>
  <si>
    <t>傳真 / 手機：</t>
    <phoneticPr fontId="2" type="noConversion"/>
  </si>
  <si>
    <t>地址/傳真</t>
    <phoneticPr fontId="2" type="noConversion"/>
  </si>
  <si>
    <t>團體電影票</t>
    <phoneticPr fontId="2" type="noConversion"/>
  </si>
  <si>
    <t>購票影城</t>
  </si>
  <si>
    <t>全票價</t>
  </si>
  <si>
    <t>團體價</t>
    <phoneticPr fontId="2" type="noConversion"/>
  </si>
  <si>
    <t>訂購數量(張)</t>
    <phoneticPr fontId="2" type="noConversion"/>
  </si>
  <si>
    <t>免優票張數(張)（內部使用）</t>
    <phoneticPr fontId="2" type="noConversion"/>
  </si>
  <si>
    <t>免優票序號</t>
  </si>
  <si>
    <t>付款方式</t>
    <phoneticPr fontId="2" type="noConversion"/>
  </si>
  <si>
    <t>金額：</t>
    <phoneticPr fontId="2" type="noConversion"/>
  </si>
  <si>
    <t>NT$</t>
    <phoneticPr fontId="2" type="noConversion"/>
  </si>
  <si>
    <t>購票用途：</t>
    <phoneticPr fontId="2" type="noConversion"/>
  </si>
  <si>
    <t>購票證明：</t>
  </si>
  <si>
    <t>*購票證明恕不補開</t>
    <phoneticPr fontId="2" type="noConversion"/>
  </si>
  <si>
    <t>取票日期：</t>
    <phoneticPr fontId="2" type="noConversion"/>
  </si>
  <si>
    <t>備註：</t>
    <phoneticPr fontId="2" type="noConversion"/>
  </si>
  <si>
    <t>取票/付款方式：</t>
    <phoneticPr fontId="2" type="noConversion"/>
  </si>
  <si>
    <t xml:space="preserve">中國信託承德分行    </t>
    <phoneticPr fontId="2" type="noConversion"/>
  </si>
  <si>
    <t>請匯足足額款項，並傳真匯款單。</t>
    <phoneticPr fontId="2" type="noConversion"/>
  </si>
  <si>
    <t xml:space="preserve">銀行代號：822  </t>
    <phoneticPr fontId="2" type="noConversion"/>
  </si>
  <si>
    <t>624-54006801-4</t>
    <phoneticPr fontId="2" type="noConversion"/>
  </si>
  <si>
    <t>超值餐飲</t>
    <phoneticPr fontId="2" type="noConversion"/>
  </si>
  <si>
    <t>餐券票種</t>
  </si>
  <si>
    <t>原價</t>
    <phoneticPr fontId="2" type="noConversion"/>
  </si>
  <si>
    <t>優惠價</t>
    <phoneticPr fontId="2" type="noConversion"/>
  </si>
  <si>
    <t>訂購數量(本)</t>
  </si>
  <si>
    <t>備註</t>
    <phoneticPr fontId="2" type="noConversion"/>
  </si>
  <si>
    <t>贈送餐券張數 / 序號</t>
    <phoneticPr fontId="2" type="noConversion"/>
  </si>
  <si>
    <t xml:space="preserve">經濟餐飲兌換券 </t>
  </si>
  <si>
    <t>每份餐點為中可+小爆</t>
    <phoneticPr fontId="2" type="noConversion"/>
  </si>
  <si>
    <t xml:space="preserve">豪華餐飲兌換券 </t>
  </si>
  <si>
    <t>每份餐點為中可+小爆+熱狗</t>
    <phoneticPr fontId="2" type="noConversion"/>
  </si>
  <si>
    <t>業務餐飲預收</t>
    <phoneticPr fontId="2" type="noConversion"/>
  </si>
  <si>
    <t>餐飲品</t>
    <phoneticPr fontId="2" type="noConversion"/>
  </si>
  <si>
    <t>預計出餐日</t>
    <phoneticPr fontId="2" type="noConversion"/>
  </si>
  <si>
    <t>*餐券開立統一發票，並以10張一本金額為單位，無法開立散裝餐券發票。</t>
    <phoneticPr fontId="2" type="noConversion"/>
  </si>
  <si>
    <t>*優待期限為6個月逾期亦可使用，適用於全台威秀影城。餐券購滿5本加贈經濟餐飲兌換券一張（中可+小爆），期限為三個月，逾期無效。</t>
    <phoneticPr fontId="2" type="noConversion"/>
  </si>
  <si>
    <t>金額：</t>
    <phoneticPr fontId="2" type="noConversion"/>
  </si>
  <si>
    <t>NT$</t>
    <phoneticPr fontId="2" type="noConversion"/>
  </si>
  <si>
    <t>付款方式：</t>
    <phoneticPr fontId="2" type="noConversion"/>
  </si>
  <si>
    <t>個資條款</t>
    <phoneticPr fontId="2" type="noConversion"/>
  </si>
  <si>
    <t>蒐集、處理、利用個人資料之告知事項與同意書</t>
    <phoneticPr fontId="2" type="noConversion"/>
  </si>
  <si>
    <t>1.蒐集個人資料公司：威秀影城股份有限公司(下稱本公司)                                 2.蒐集之目的：訂票通知、業務聯繫使用、客戶管理、資料建檔、統計調查、  業務推廣、行銷及提供其他與本公司業務內容有關之服務。                                 3.個人資料利用之期間、地區、對象及方式：(1)個人資料之利用期間：本公司營運期間；(2)個人資料利用地區為本公司執行業務及伺服器主機所在地(包括但不限於台灣地區)；(3)利用之對象為本公司及為執行蒐集目的而受本公司委託或雇用之人；(4)個人資料之利用方式包括但不限於會員管理、檢索查詢、業務推廣、活動聯繫、贈獎公告、宣傳行銷、發送簡訊、電子郵件、發送傳單、發送訊息、國際傳輸、文件物品寄送等其他於蒐集目的範圍內之利用。</t>
    <phoneticPr fontId="2" type="noConversion"/>
  </si>
  <si>
    <t>包廳團劃</t>
    <phoneticPr fontId="2" type="noConversion"/>
  </si>
  <si>
    <t>(    )月(    )日星期(    )  第(     )廳 (         )包廳/團劃(       )席 片名:</t>
    <phoneticPr fontId="2" type="noConversion"/>
  </si>
  <si>
    <t>iShow</t>
    <phoneticPr fontId="2" type="noConversion"/>
  </si>
  <si>
    <t>確認欄</t>
    <phoneticPr fontId="2" type="noConversion"/>
  </si>
  <si>
    <t>總金額：</t>
    <phoneticPr fontId="2" type="noConversion"/>
  </si>
  <si>
    <t>簽名欄：</t>
    <phoneticPr fontId="2" type="noConversion"/>
  </si>
  <si>
    <t>聯絡人</t>
    <phoneticPr fontId="2" type="noConversion"/>
  </si>
  <si>
    <t>威秀影城網址：http://www.vscinemas.com.tw</t>
    <phoneticPr fontId="2" type="noConversion"/>
  </si>
  <si>
    <t>內部</t>
    <phoneticPr fontId="2" type="noConversion"/>
  </si>
  <si>
    <t>  影城結帳人：</t>
  </si>
  <si>
    <t>HQ結帳人：</t>
    <phoneticPr fontId="2" type="noConversion"/>
  </si>
  <si>
    <t>團體電影優待票使用規則</t>
    <phoneticPr fontId="2" type="noConversion"/>
  </si>
  <si>
    <t>包廳團劃注意事項</t>
    <phoneticPr fontId="2" type="noConversion"/>
  </si>
  <si>
    <t xml:space="preserve">高雄業務部 </t>
    <phoneticPr fontId="2" type="noConversion"/>
  </si>
  <si>
    <t xml:space="preserve">  威秀影城股份有限公司（高雄業務部）                        取票地址：802高雄市三多四路21號15樓（大遠百百貨內，捷運三多商圈站）</t>
    <phoneticPr fontId="2" type="noConversion"/>
  </si>
  <si>
    <t xml:space="preserve">  業務副理    吳佳容  Sammy Wu                                                                     </t>
    <phoneticPr fontId="2" type="noConversion"/>
  </si>
  <si>
    <t>TEL： (07)334-5566 分機 207</t>
    <phoneticPr fontId="2" type="noConversion"/>
  </si>
  <si>
    <t>Mobile:0970-008-035</t>
    <phoneticPr fontId="2" type="noConversion"/>
  </si>
  <si>
    <t>E-Mail：sammy_wu@vscinemas.com.tw</t>
    <phoneticPr fontId="2" type="noConversion"/>
  </si>
  <si>
    <r>
      <t xml:space="preserve">本x </t>
    </r>
    <r>
      <rPr>
        <sz val="8"/>
        <color indexed="10"/>
        <rFont val="微軟正黑體"/>
        <family val="2"/>
        <charset val="136"/>
      </rPr>
      <t>NT$ 1400</t>
    </r>
    <r>
      <rPr>
        <sz val="8"/>
        <rFont val="微軟正黑體"/>
        <family val="2"/>
        <charset val="136"/>
      </rPr>
      <t xml:space="preserve"> = NT$</t>
    </r>
    <phoneticPr fontId="2" type="noConversion"/>
  </si>
  <si>
    <r>
      <t xml:space="preserve">   </t>
    </r>
    <r>
      <rPr>
        <u/>
        <sz val="9"/>
        <color indexed="8"/>
        <rFont val="新細明體"/>
        <family val="1"/>
        <charset val="136"/>
      </rPr>
      <t/>
    </r>
    <phoneticPr fontId="2" type="noConversion"/>
  </si>
  <si>
    <r>
      <t>4.個人資料之類別：姓名、公司名稱、聯絡方式、訂票金額、訂票數量等其他於本訂購確認單所填載之個人資料(包括任何得以間接或直接方式識別該個人之資料)。                                  5.訂購人就其提供之個人資料，有查詢或請求閱覽、請求製給複製本、請求補充或更正、請求停止蒐集、處理或利用、請求刪除之權利。訂購人並得透過寄送電子郵件至</t>
    </r>
    <r>
      <rPr>
        <b/>
        <sz val="7"/>
        <color indexed="10"/>
        <rFont val="微軟正黑體"/>
        <family val="2"/>
        <charset val="136"/>
      </rPr>
      <t>此訂購單下方之電子信箱</t>
    </r>
    <r>
      <rPr>
        <sz val="7"/>
        <color indexed="8"/>
        <rFont val="微軟正黑體"/>
        <family val="2"/>
        <charset val="136"/>
      </rPr>
      <t>（為避免電子郵件系統漏信或其他原因無法收悉，是否送達以本公司回覆為準）行使上開權利，本公司將於收受申請人之請求並確認申請人之身分後，儘速處理並酌收必要之成本費用。                                                                                                                                          6. 訂購人得自由提供個人資料，但訂購人不願意提供個人資料或提供資料有誤時，將導致訂票無法完成之結果。</t>
    </r>
    <phoneticPr fontId="2" type="noConversion"/>
  </si>
  <si>
    <r>
      <t>包廳團劃活動可累積新iShow點數，請於</t>
    </r>
    <r>
      <rPr>
        <sz val="8"/>
        <color indexed="10"/>
        <rFont val="微軟正黑體"/>
        <family val="2"/>
        <charset val="136"/>
      </rPr>
      <t>劃位出票前</t>
    </r>
    <r>
      <rPr>
        <sz val="8"/>
        <rFont val="微軟正黑體"/>
        <family val="2"/>
        <charset val="136"/>
      </rPr>
      <t>本人提供iShow卡片過卡累點。逾時視同放棄累積點數。</t>
    </r>
    <phoneticPr fontId="2" type="noConversion"/>
  </si>
  <si>
    <r>
      <t>團體電影優待票訂購明細</t>
    </r>
    <r>
      <rPr>
        <sz val="10"/>
        <rFont val="微軟正黑體"/>
        <family val="2"/>
        <charset val="136"/>
      </rPr>
      <t>(最少購買量須為50張)</t>
    </r>
    <phoneticPr fontId="2" type="noConversion"/>
  </si>
  <si>
    <r>
      <t xml:space="preserve">張x </t>
    </r>
    <r>
      <rPr>
        <sz val="9"/>
        <color indexed="10"/>
        <rFont val="微軟正黑體"/>
        <family val="2"/>
        <charset val="136"/>
      </rPr>
      <t>NT$ 240</t>
    </r>
    <r>
      <rPr>
        <sz val="9"/>
        <rFont val="微軟正黑體"/>
        <family val="2"/>
        <charset val="136"/>
      </rPr>
      <t xml:space="preserve"> = NT$</t>
    </r>
    <phoneticPr fontId="2" type="noConversion"/>
  </si>
  <si>
    <r>
      <rPr>
        <sz val="8"/>
        <rFont val="微軟正黑體"/>
        <family val="2"/>
        <charset val="136"/>
      </rPr>
      <t>公司抬頭/戶名</t>
    </r>
    <r>
      <rPr>
        <b/>
        <sz val="9"/>
        <rFont val="微軟正黑體"/>
        <family val="2"/>
        <charset val="136"/>
      </rPr>
      <t>：威秀影城股份有限公司</t>
    </r>
    <phoneticPr fontId="2" type="noConversion"/>
  </si>
  <si>
    <r>
      <t>匯款後隔日便利袋或限掛寄出，請告知匯款人名稱或帳號後五碼，約2~3個工作天送達。</t>
    </r>
    <r>
      <rPr>
        <b/>
        <u/>
        <sz val="8"/>
        <rFont val="微軟正黑體"/>
        <family val="2"/>
        <charset val="136"/>
      </rPr>
      <t xml:space="preserve"> 貨到24小時內請依據商品名細清點到貨內容，並簽名回傳簽收單，三日內無回簽，視同點收無誤。</t>
    </r>
    <phoneticPr fontId="2" type="noConversion"/>
  </si>
  <si>
    <r>
      <t>加購-超值餐券訂購明細</t>
    </r>
    <r>
      <rPr>
        <sz val="9"/>
        <color indexed="8"/>
        <rFont val="微軟正黑體"/>
        <family val="2"/>
        <charset val="136"/>
      </rPr>
      <t>（一本10張為單位）不適用於MUVIECINEMAS</t>
    </r>
    <phoneticPr fontId="2" type="noConversion"/>
  </si>
  <si>
    <r>
      <t xml:space="preserve">本 x </t>
    </r>
    <r>
      <rPr>
        <sz val="8"/>
        <color indexed="10"/>
        <rFont val="微軟正黑體"/>
        <family val="2"/>
        <charset val="136"/>
      </rPr>
      <t>NT$ 1000</t>
    </r>
    <r>
      <rPr>
        <sz val="8"/>
        <rFont val="微軟正黑體"/>
        <family val="2"/>
        <charset val="136"/>
      </rPr>
      <t xml:space="preserve"> = NT$</t>
    </r>
    <phoneticPr fontId="2" type="noConversion"/>
  </si>
  <si>
    <r>
      <t xml:space="preserve"> 取票前請傳真訂購單至：(07) 331-1155     </t>
    </r>
    <r>
      <rPr>
        <sz val="8"/>
        <color indexed="8"/>
        <rFont val="微軟正黑體"/>
        <family val="2"/>
        <charset val="136"/>
      </rPr>
      <t xml:space="preserve">                  </t>
    </r>
    <phoneticPr fontId="2" type="noConversion"/>
  </si>
  <si>
    <t>請於週一至週五9：30-18：00上班時間                               
親至高雄威秀業務部付款取票
高雄市三多四路21號15樓(高雄遠東百貨)</t>
    <phoneticPr fontId="2" type="noConversion"/>
  </si>
  <si>
    <t>*本人已詳細閱讀過此訂購單，了解並同意訂購單內所載之個資條款與其他說明事項及相關使用、訂購規範，故特於簽名欄位簽名確認。 *票券售出恕不退換與延展票期/請當面點清與確認場次時間無誤。                                                               *匯款後恕不退款，請確認匯款金額後再進行作業。*未經威秀同意，不得於公開(即向不特定人)平台為二次銷售行為。    *以下消費恕無法累積點iShow / HAPPY GO點數與會員分級年度有效消費金額，包括但不限於團劃包廳餐飲、場地租借費、數位放映費…等。</t>
    <phoneticPr fontId="2" type="noConversion"/>
  </si>
  <si>
    <t>1. 請遵守影城影廳入場須知，並告知所有參與工作人員及貴賓配合。兩歲以上觀賞普遍級電影須購票入場。
2. 本活動貴賓憑正式電影票一人一票憑票入場，人數若有超過恕無法入場，請按照票面上座位對號入座，安全起見，無法自由入座。
3. 請遵守電影分級制度，保護級:未滿六歲不得觀賞。輔12/15導級:未滿12/15 歲不得觀賞。限制級:未滿18歲不得觀賞。 
4. 本活動為優先保留安排場次，享有優惠價格，請主辦單位勿提供外食，違者加收清潔費(50元/人)，，敬請配合。
5. 團劃與包廳活動無法退換票。
6. 若遇颱風或天災等不可抗力之因素政府宣布停班停課，則活動取消，請保留且歸還所有票券；另議舉辦日期或安排退換票事宜。
7.包廳需求請於活動日前二日提出。當日無法增加需求。違反以上活動注意事項或造成來賓安全之情事，威秀影城有權立即中止活動。請勿觸碰銀幕，毀損照價賠償外(20-100萬不等)，非營業損失亦須支付。
8. 影城內舉辦活動，請勿阻礙現場動線，並且活動內容不得包含(包括但不限)，政治，選務，違反善良風俗或商業行為(違反《商業登記法》及《稅捐稽徵法》)等，違者威秀影城有權立即暫停活動。
9. 主辦方請於電影開演20分鐘後確認無遲到需領票之觀眾，再行離開接待桌。主辦方與觀眾雙方關係，權利義務，與影城無關。</t>
    <phoneticPr fontId="2" type="noConversion"/>
  </si>
  <si>
    <r>
      <t>【威秀影城團體優惠票</t>
    </r>
    <r>
      <rPr>
        <b/>
        <sz val="13"/>
        <color rgb="FFFF0000"/>
        <rFont val="微軟正黑體"/>
        <family val="2"/>
        <charset val="136"/>
      </rPr>
      <t>(包廳/團劃)</t>
    </r>
    <r>
      <rPr>
        <b/>
        <sz val="12"/>
        <rFont val="微軟正黑體"/>
        <family val="2"/>
        <charset val="136"/>
      </rPr>
      <t>訂購確認單】</t>
    </r>
    <phoneticPr fontId="2" type="noConversion"/>
  </si>
  <si>
    <r>
      <t xml:space="preserve">張x </t>
    </r>
    <r>
      <rPr>
        <sz val="9"/>
        <color indexed="10"/>
        <rFont val="微軟正黑體"/>
        <family val="2"/>
        <charset val="136"/>
      </rPr>
      <t>NT$ 230</t>
    </r>
    <r>
      <rPr>
        <sz val="9"/>
        <rFont val="微軟正黑體"/>
        <family val="2"/>
        <charset val="136"/>
      </rPr>
      <t xml:space="preserve"> = NT$</t>
    </r>
    <phoneticPr fontId="2" type="noConversion"/>
  </si>
  <si>
    <r>
      <t>高雄</t>
    </r>
    <r>
      <rPr>
        <b/>
        <sz val="8"/>
        <color rgb="FFFF0000"/>
        <rFont val="Arial Unicode MS"/>
        <family val="2"/>
        <charset val="136"/>
      </rPr>
      <t>(包廳團劃)</t>
    </r>
    <phoneticPr fontId="2" type="noConversion"/>
  </si>
  <si>
    <t xml:space="preserve">高雄Gold Class (2D版) </t>
    <phoneticPr fontId="2" type="noConversion"/>
  </si>
  <si>
    <r>
      <t xml:space="preserve">張x </t>
    </r>
    <r>
      <rPr>
        <sz val="9"/>
        <color indexed="10"/>
        <rFont val="Arial Unicode MS"/>
        <family val="2"/>
        <charset val="136"/>
      </rPr>
      <t>NT$ 390</t>
    </r>
    <r>
      <rPr>
        <sz val="9"/>
        <rFont val="Arial Unicode MS"/>
        <family val="2"/>
        <charset val="136"/>
      </rPr>
      <t xml:space="preserve"> = NT$</t>
    </r>
    <phoneticPr fontId="2" type="noConversion"/>
  </si>
  <si>
    <t>公司名稱</t>
    <phoneticPr fontId="2" type="noConversion"/>
  </si>
  <si>
    <t>公司統一編號：</t>
  </si>
  <si>
    <r>
      <t>* 團體電影優待票一本50張，優待期限為8個月，不限場次與時間，逾期使用每張加收30元手續費。可使用官網網路訂位，每張加收20元手續費。                                                                      *團體電影優待票可加價使用於MUVIE CINEMAS，或3D電影，特殊影廳，片長150分鐘以上(含150分鐘)之電影需加價或特殊節日，或其他區威秀影城。加價金額請洽影城售票櫃台                                                                                                                                       *單區一次購買100張，每50張加送</t>
    </r>
    <r>
      <rPr>
        <b/>
        <sz val="7.5"/>
        <rFont val="微軟正黑體"/>
        <family val="2"/>
        <charset val="136"/>
      </rPr>
      <t>1</t>
    </r>
    <r>
      <rPr>
        <sz val="7.5"/>
        <rFont val="微軟正黑體"/>
        <family val="2"/>
        <charset val="136"/>
      </rPr>
      <t>張 免費電影優待券 --效期為兩個月，限現場窗口兌換，僅限觀賞一般廳2D影片，不適用於IMAX /4DX /TITAN /MAPPA /GC /MUCROWN影廳。*以上之各種票券不可掛失/展延、不可轉賣，亦無現金兌換價值。團體電影優待票免開統一發票，僅開立購票證明提供報帳。所有交易均需先付款後才可出票。</t>
    </r>
    <phoneticPr fontId="2" type="noConversion"/>
  </si>
  <si>
    <r>
      <t xml:space="preserve">                                                                                                                                *單區一次購買30張，加送</t>
    </r>
    <r>
      <rPr>
        <b/>
        <sz val="7.5"/>
        <rFont val="微軟正黑體"/>
        <family val="2"/>
        <charset val="136"/>
      </rPr>
      <t>1</t>
    </r>
    <r>
      <rPr>
        <sz val="7.5"/>
        <rFont val="微軟正黑體"/>
        <family val="2"/>
        <charset val="136"/>
      </rPr>
      <t>張 免費電影優待券 --效期為兩個月，限現場窗口兌換，僅限觀賞一般廳2D影片，不適用於IMAX /4DX /TITAN /MAPPA /GC /MUCROWN影廳。*以上之各種票券不可掛失/展延、不可轉賣，亦無現金兌換價值。團體電影優待票免開統一發票，僅開立購票證明提供報帳。所有交易均需先付款後才可出票。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</si>
</sst>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#,##0_ "/>
    <numFmt numFmtId="178" formatCode="#,##0_);[Red]\(#,##0\)"/>
  </numFmts>
  <fonts count="44">
    <font>
      <sz val="12"/>
      <name val="新細明體"/>
      <family val="1"/>
      <charset val="136"/>
    </font>
    <font>
      <sz val="10"/>
      <color indexed="8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9"/>
      <color indexed="10"/>
      <name val="Arial Unicode MS"/>
      <family val="2"/>
      <charset val="136"/>
    </font>
    <font>
      <sz val="8"/>
      <color indexed="8"/>
      <name val="Arial Unicode MS"/>
      <family val="2"/>
      <charset val="136"/>
    </font>
    <font>
      <u/>
      <sz val="9"/>
      <color indexed="8"/>
      <name val="新細明體"/>
      <family val="1"/>
      <charset val="136"/>
    </font>
    <font>
      <sz val="9"/>
      <color indexed="81"/>
      <name val="新細明體"/>
      <family val="1"/>
      <charset val="136"/>
    </font>
    <font>
      <sz val="8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color theme="0"/>
      <name val="微軟正黑體"/>
      <family val="2"/>
      <charset val="136"/>
    </font>
    <font>
      <sz val="9"/>
      <color indexed="8"/>
      <name val="微軟正黑體"/>
      <family val="2"/>
      <charset val="136"/>
    </font>
    <font>
      <u/>
      <sz val="12"/>
      <color indexed="12"/>
      <name val="微軟正黑體"/>
      <family val="2"/>
      <charset val="136"/>
    </font>
    <font>
      <sz val="10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9"/>
      <color indexed="8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9"/>
      <color indexed="10"/>
      <name val="微軟正黑體"/>
      <family val="2"/>
      <charset val="136"/>
    </font>
    <font>
      <sz val="9"/>
      <color indexed="10"/>
      <name val="微軟正黑體"/>
      <family val="2"/>
      <charset val="136"/>
    </font>
    <font>
      <sz val="8"/>
      <color indexed="8"/>
      <name val="微軟正黑體"/>
      <family val="2"/>
      <charset val="136"/>
    </font>
    <font>
      <b/>
      <sz val="8"/>
      <name val="微軟正黑體"/>
      <family val="2"/>
      <charset val="136"/>
    </font>
    <font>
      <b/>
      <u/>
      <sz val="8"/>
      <name val="微軟正黑體"/>
      <family val="2"/>
      <charset val="136"/>
    </font>
    <font>
      <sz val="8"/>
      <color indexed="10"/>
      <name val="微軟正黑體"/>
      <family val="2"/>
      <charset val="136"/>
    </font>
    <font>
      <sz val="7"/>
      <color indexed="8"/>
      <name val="微軟正黑體"/>
      <family val="2"/>
      <charset val="136"/>
    </font>
    <font>
      <sz val="7"/>
      <name val="微軟正黑體"/>
      <family val="2"/>
      <charset val="136"/>
    </font>
    <font>
      <b/>
      <sz val="7"/>
      <color indexed="10"/>
      <name val="微軟正黑體"/>
      <family val="2"/>
      <charset val="136"/>
    </font>
    <font>
      <sz val="8"/>
      <color theme="0"/>
      <name val="微軟正黑體"/>
      <family val="2"/>
      <charset val="136"/>
    </font>
    <font>
      <sz val="10.5"/>
      <name val="微軟正黑體"/>
      <family val="2"/>
      <charset val="136"/>
    </font>
    <font>
      <b/>
      <sz val="8"/>
      <color indexed="8"/>
      <name val="微軟正黑體"/>
      <family val="2"/>
      <charset val="136"/>
    </font>
    <font>
      <sz val="1"/>
      <name val="微軟正黑體"/>
      <family val="2"/>
      <charset val="136"/>
    </font>
    <font>
      <sz val="7.5"/>
      <name val="微軟正黑體"/>
      <family val="2"/>
      <charset val="136"/>
    </font>
    <font>
      <b/>
      <sz val="13"/>
      <color rgb="FFFF0000"/>
      <name val="微軟正黑體"/>
      <family val="2"/>
      <charset val="136"/>
    </font>
    <font>
      <b/>
      <sz val="8"/>
      <color rgb="FFFF0000"/>
      <name val="Arial Unicode MS"/>
      <family val="2"/>
      <charset val="136"/>
    </font>
    <font>
      <b/>
      <sz val="7.5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9"/>
      <color indexed="8"/>
      <name val="Arial Unicode MS"/>
      <family val="2"/>
      <charset val="136"/>
    </font>
    <font>
      <sz val="12"/>
      <name val="Arial Unicode MS"/>
      <family val="2"/>
      <charset val="136"/>
    </font>
    <font>
      <sz val="9"/>
      <name val="Arial Unicode MS"/>
      <family val="2"/>
      <charset val="136"/>
    </font>
    <font>
      <sz val="9"/>
      <color indexed="10"/>
      <name val="Arial Unicode MS"/>
      <family val="2"/>
      <charset val="136"/>
    </font>
    <font>
      <sz val="10"/>
      <color indexed="8"/>
      <name val="Arial Unicode MS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/>
      <top style="medium">
        <color indexed="64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 style="thick">
        <color indexed="60"/>
      </left>
      <right style="thick">
        <color indexed="60"/>
      </right>
      <top style="thick">
        <color indexed="60"/>
      </top>
      <bottom style="thick">
        <color indexed="60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69">
    <xf numFmtId="0" fontId="0" fillId="0" borderId="0" xfId="0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0" fillId="3" borderId="0" xfId="0" applyFont="1" applyFill="1">
      <alignment vertical="center"/>
    </xf>
    <xf numFmtId="176" fontId="11" fillId="0" borderId="0" xfId="0" applyNumberFormat="1" applyFont="1">
      <alignment vertical="center"/>
    </xf>
    <xf numFmtId="0" fontId="11" fillId="0" borderId="0" xfId="0" applyFo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vertical="center" textRotation="255"/>
    </xf>
    <xf numFmtId="0" fontId="16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3" borderId="58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vertical="center"/>
    </xf>
    <xf numFmtId="0" fontId="23" fillId="0" borderId="11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left" vertical="center"/>
    </xf>
    <xf numFmtId="0" fontId="14" fillId="0" borderId="13" xfId="1" applyFont="1" applyBorder="1" applyAlignment="1">
      <alignment horizontal="lef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3" borderId="13" xfId="0" applyFont="1" applyFill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23" fillId="0" borderId="25" xfId="0" applyFont="1" applyBorder="1" applyAlignment="1">
      <alignment horizontal="right" vertical="center" wrapText="1"/>
    </xf>
    <xf numFmtId="0" fontId="23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right" vertical="center" wrapText="1"/>
    </xf>
    <xf numFmtId="0" fontId="13" fillId="5" borderId="11" xfId="0" applyFont="1" applyFill="1" applyBorder="1" applyAlignment="1">
      <alignment horizontal="right" vertical="center" wrapText="1"/>
    </xf>
    <xf numFmtId="0" fontId="30" fillId="5" borderId="29" xfId="0" applyFont="1" applyFill="1" applyBorder="1" applyAlignment="1">
      <alignment horizontal="right" vertical="center" wrapText="1"/>
    </xf>
    <xf numFmtId="0" fontId="11" fillId="0" borderId="28" xfId="0" applyFont="1" applyBorder="1" applyAlignment="1">
      <alignment vertical="center" wrapText="1"/>
    </xf>
    <xf numFmtId="0" fontId="31" fillId="0" borderId="30" xfId="0" applyFont="1" applyBorder="1" applyAlignment="1">
      <alignment horizontal="right" vertical="center" wrapText="1"/>
    </xf>
    <xf numFmtId="0" fontId="14" fillId="0" borderId="3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0" xfId="0" applyFont="1" applyAlignment="1">
      <alignment vertical="top"/>
    </xf>
    <xf numFmtId="0" fontId="10" fillId="3" borderId="11" xfId="0" applyFont="1" applyFill="1" applyBorder="1" applyAlignment="1">
      <alignment horizontal="center" vertical="center" wrapText="1" readingOrder="1"/>
    </xf>
    <xf numFmtId="0" fontId="23" fillId="0" borderId="11" xfId="0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177" fontId="10" fillId="2" borderId="34" xfId="0" applyNumberFormat="1" applyFont="1" applyFill="1" applyBorder="1" applyAlignment="1">
      <alignment horizontal="left" vertical="center" wrapText="1"/>
    </xf>
    <xf numFmtId="178" fontId="9" fillId="2" borderId="16" xfId="0" applyNumberFormat="1" applyFont="1" applyFill="1" applyBorder="1" applyAlignment="1">
      <alignment horizontal="left" vertical="center" wrapText="1"/>
    </xf>
    <xf numFmtId="178" fontId="9" fillId="2" borderId="22" xfId="0" applyNumberFormat="1" applyFont="1" applyFill="1" applyBorder="1" applyAlignment="1">
      <alignment horizontal="center" vertical="center" wrapText="1"/>
    </xf>
    <xf numFmtId="178" fontId="10" fillId="2" borderId="34" xfId="0" applyNumberFormat="1" applyFont="1" applyFill="1" applyBorder="1" applyAlignment="1">
      <alignment horizontal="left" vertical="center" wrapText="1"/>
    </xf>
    <xf numFmtId="0" fontId="11" fillId="0" borderId="28" xfId="0" applyFont="1" applyBorder="1" applyAlignment="1">
      <alignment vertical="center" wrapText="1"/>
    </xf>
    <xf numFmtId="0" fontId="10" fillId="0" borderId="13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41" fillId="2" borderId="45" xfId="0" applyFont="1" applyFill="1" applyBorder="1" applyAlignment="1">
      <alignment horizontal="left" vertical="center" wrapText="1"/>
    </xf>
    <xf numFmtId="38" fontId="41" fillId="2" borderId="22" xfId="0" applyNumberFormat="1" applyFont="1" applyFill="1" applyBorder="1" applyAlignment="1">
      <alignment horizontal="left" vertical="center" wrapText="1"/>
    </xf>
    <xf numFmtId="0" fontId="40" fillId="2" borderId="10" xfId="0" applyFont="1" applyFill="1" applyBorder="1" applyAlignment="1">
      <alignment vertical="center"/>
    </xf>
    <xf numFmtId="0" fontId="40" fillId="0" borderId="0" xfId="0" applyFont="1">
      <alignment vertical="center"/>
    </xf>
    <xf numFmtId="0" fontId="43" fillId="4" borderId="1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3" fillId="5" borderId="31" xfId="0" applyFont="1" applyFill="1" applyBorder="1" applyAlignment="1">
      <alignment vertical="center" textRotation="255"/>
    </xf>
    <xf numFmtId="0" fontId="13" fillId="5" borderId="35" xfId="0" applyFont="1" applyFill="1" applyBorder="1" applyAlignment="1">
      <alignment vertical="center" textRotation="255"/>
    </xf>
    <xf numFmtId="0" fontId="17" fillId="5" borderId="36" xfId="0" applyFont="1" applyFill="1" applyBorder="1" applyAlignment="1">
      <alignment vertical="center" textRotation="255"/>
    </xf>
    <xf numFmtId="0" fontId="39" fillId="0" borderId="8" xfId="0" applyFont="1" applyBorder="1" applyAlignment="1">
      <alignment horizontal="left" vertical="center" wrapText="1"/>
    </xf>
    <xf numFmtId="0" fontId="40" fillId="0" borderId="8" xfId="0" applyFont="1" applyBorder="1" applyAlignment="1">
      <alignment horizontal="left" vertical="center" wrapText="1"/>
    </xf>
    <xf numFmtId="0" fontId="39" fillId="4" borderId="8" xfId="0" applyFont="1" applyFill="1" applyBorder="1" applyAlignment="1">
      <alignment horizontal="right" vertical="center" wrapText="1"/>
    </xf>
    <xf numFmtId="0" fontId="40" fillId="4" borderId="8" xfId="0" applyFont="1" applyFill="1" applyBorder="1" applyAlignment="1">
      <alignment horizontal="right" vertical="center" wrapText="1"/>
    </xf>
    <xf numFmtId="0" fontId="39" fillId="0" borderId="57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4" fillId="4" borderId="17" xfId="0" applyFont="1" applyFill="1" applyBorder="1" applyAlignment="1">
      <alignment horizontal="right" vertical="center" wrapText="1"/>
    </xf>
    <xf numFmtId="0" fontId="11" fillId="4" borderId="17" xfId="0" applyFont="1" applyFill="1" applyBorder="1" applyAlignment="1">
      <alignment horizontal="right" vertical="center" wrapText="1"/>
    </xf>
    <xf numFmtId="0" fontId="15" fillId="3" borderId="17" xfId="2" applyFont="1" applyFill="1" applyBorder="1" applyAlignment="1" applyProtection="1">
      <alignment horizontal="left" vertical="center" wrapText="1"/>
    </xf>
    <xf numFmtId="0" fontId="11" fillId="3" borderId="18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14" fillId="3" borderId="54" xfId="0" applyFont="1" applyFill="1" applyBorder="1" applyAlignment="1">
      <alignment horizontal="left" vertical="center" wrapText="1"/>
    </xf>
    <xf numFmtId="0" fontId="11" fillId="3" borderId="55" xfId="0" applyFont="1" applyFill="1" applyBorder="1" applyAlignment="1">
      <alignment horizontal="left" vertical="center" wrapText="1"/>
    </xf>
    <xf numFmtId="0" fontId="14" fillId="3" borderId="49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24" fillId="6" borderId="26" xfId="0" applyFont="1" applyFill="1" applyBorder="1" applyAlignment="1">
      <alignment horizontal="left" vertical="center" wrapText="1"/>
    </xf>
    <xf numFmtId="0" fontId="24" fillId="6" borderId="30" xfId="0" applyFont="1" applyFill="1" applyBorder="1" applyAlignment="1">
      <alignment horizontal="left" vertical="center" wrapText="1"/>
    </xf>
    <xf numFmtId="0" fontId="24" fillId="6" borderId="28" xfId="0" applyFont="1" applyFill="1" applyBorder="1" applyAlignment="1">
      <alignment horizontal="left" vertical="center" wrapText="1"/>
    </xf>
    <xf numFmtId="0" fontId="24" fillId="6" borderId="49" xfId="0" applyFont="1" applyFill="1" applyBorder="1" applyAlignment="1">
      <alignment horizontal="left" vertical="center" wrapText="1"/>
    </xf>
    <xf numFmtId="0" fontId="24" fillId="6" borderId="6" xfId="0" applyFont="1" applyFill="1" applyBorder="1" applyAlignment="1">
      <alignment horizontal="left" vertical="center" wrapText="1"/>
    </xf>
    <xf numFmtId="0" fontId="24" fillId="6" borderId="7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vertical="center"/>
    </xf>
    <xf numFmtId="0" fontId="18" fillId="3" borderId="29" xfId="0" applyFont="1" applyFill="1" applyBorder="1" applyAlignment="1">
      <alignment horizontal="center" vertical="center" textRotation="255" wrapText="1"/>
    </xf>
    <xf numFmtId="0" fontId="20" fillId="3" borderId="37" xfId="0" applyFont="1" applyFill="1" applyBorder="1" applyAlignment="1">
      <alignment horizontal="center" vertical="center" textRotation="255" wrapText="1"/>
    </xf>
    <xf numFmtId="0" fontId="20" fillId="3" borderId="37" xfId="0" applyFont="1" applyFill="1" applyBorder="1" applyAlignment="1">
      <alignment horizontal="center" vertical="center" textRotation="255"/>
    </xf>
    <xf numFmtId="0" fontId="19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4" fillId="0" borderId="35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34" fillId="0" borderId="24" xfId="0" applyFont="1" applyBorder="1" applyAlignment="1">
      <alignment vertical="center" wrapText="1"/>
    </xf>
    <xf numFmtId="0" fontId="34" fillId="0" borderId="36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/>
    </xf>
    <xf numFmtId="0" fontId="14" fillId="0" borderId="46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/>
    </xf>
    <xf numFmtId="0" fontId="10" fillId="0" borderId="47" xfId="0" applyFont="1" applyBorder="1" applyAlignment="1">
      <alignment vertical="center" wrapText="1"/>
    </xf>
    <xf numFmtId="0" fontId="10" fillId="0" borderId="48" xfId="0" applyFont="1" applyBorder="1" applyAlignment="1">
      <alignment vertical="center" wrapText="1"/>
    </xf>
    <xf numFmtId="0" fontId="20" fillId="0" borderId="6" xfId="0" applyFont="1" applyBorder="1" applyAlignment="1">
      <alignment horizontal="right" vertical="center"/>
    </xf>
    <xf numFmtId="0" fontId="20" fillId="0" borderId="50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31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0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178" fontId="9" fillId="0" borderId="25" xfId="0" applyNumberFormat="1" applyFont="1" applyBorder="1" applyAlignment="1">
      <alignment horizontal="left" vertical="center" wrapText="1"/>
    </xf>
    <xf numFmtId="178" fontId="9" fillId="0" borderId="27" xfId="0" applyNumberFormat="1" applyFont="1" applyBorder="1" applyAlignment="1">
      <alignment horizontal="left" vertical="center" wrapText="1"/>
    </xf>
    <xf numFmtId="0" fontId="23" fillId="0" borderId="27" xfId="1" applyFont="1" applyBorder="1" applyAlignment="1">
      <alignment wrapText="1"/>
    </xf>
    <xf numFmtId="0" fontId="9" fillId="0" borderId="27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11" fillId="0" borderId="4" xfId="0" applyFont="1" applyBorder="1" applyAlignment="1">
      <alignment vertical="center" textRotation="255"/>
    </xf>
    <xf numFmtId="0" fontId="20" fillId="3" borderId="38" xfId="0" applyFont="1" applyFill="1" applyBorder="1" applyAlignment="1">
      <alignment horizontal="center" vertical="center" textRotation="255"/>
    </xf>
    <xf numFmtId="177" fontId="11" fillId="0" borderId="5" xfId="0" applyNumberFormat="1" applyFont="1" applyBorder="1" applyAlignment="1">
      <alignment horizontal="right" vertical="center" wrapText="1"/>
    </xf>
    <xf numFmtId="177" fontId="11" fillId="0" borderId="15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1" fillId="0" borderId="13" xfId="0" applyFont="1" applyBorder="1" applyAlignment="1">
      <alignment vertical="center" wrapText="1"/>
    </xf>
    <xf numFmtId="0" fontId="11" fillId="0" borderId="51" xfId="0" applyFont="1" applyBorder="1" applyAlignment="1">
      <alignment vertical="center" wrapText="1"/>
    </xf>
    <xf numFmtId="0" fontId="23" fillId="0" borderId="29" xfId="0" applyFont="1" applyBorder="1" applyAlignment="1">
      <alignment horizontal="right" vertical="center" wrapText="1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0" fontId="14" fillId="0" borderId="31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5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4" fillId="0" borderId="53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3" fillId="5" borderId="29" xfId="0" applyFont="1" applyFill="1" applyBorder="1" applyAlignment="1">
      <alignment horizontal="center" vertical="center" textRotation="255"/>
    </xf>
    <xf numFmtId="0" fontId="13" fillId="5" borderId="35" xfId="0" applyFont="1" applyFill="1" applyBorder="1" applyAlignment="1">
      <alignment horizontal="center" vertical="center" textRotation="255"/>
    </xf>
    <xf numFmtId="0" fontId="13" fillId="5" borderId="36" xfId="0" applyFont="1" applyFill="1" applyBorder="1" applyAlignment="1">
      <alignment horizontal="center" vertical="center" textRotation="255"/>
    </xf>
    <xf numFmtId="178" fontId="11" fillId="0" borderId="60" xfId="0" applyNumberFormat="1" applyFont="1" applyBorder="1" applyAlignment="1">
      <alignment horizontal="justify" vertical="center" wrapText="1"/>
    </xf>
    <xf numFmtId="178" fontId="11" fillId="0" borderId="60" xfId="0" applyNumberFormat="1" applyFont="1" applyBorder="1" applyAlignment="1">
      <alignment vertical="center" wrapText="1"/>
    </xf>
    <xf numFmtId="0" fontId="14" fillId="4" borderId="39" xfId="0" applyFont="1" applyFill="1" applyBorder="1" applyAlignment="1">
      <alignment horizontal="right" vertical="center" wrapText="1"/>
    </xf>
    <xf numFmtId="0" fontId="11" fillId="0" borderId="40" xfId="0" applyFont="1" applyBorder="1" applyAlignment="1">
      <alignment horizontal="right" vertical="center" wrapText="1"/>
    </xf>
    <xf numFmtId="0" fontId="11" fillId="0" borderId="41" xfId="0" applyFont="1" applyBorder="1" applyAlignment="1">
      <alignment horizontal="right" vertical="center" wrapText="1"/>
    </xf>
    <xf numFmtId="0" fontId="11" fillId="0" borderId="39" xfId="0" applyFont="1" applyBorder="1" applyAlignment="1">
      <alignment horizontal="right"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23" fillId="6" borderId="61" xfId="0" applyFont="1" applyFill="1" applyBorder="1" applyAlignment="1">
      <alignment horizontal="left" vertical="center" wrapText="1"/>
    </xf>
    <xf numFmtId="0" fontId="11" fillId="0" borderId="59" xfId="0" applyFont="1" applyBorder="1" applyAlignment="1">
      <alignment vertical="center" wrapText="1"/>
    </xf>
    <xf numFmtId="0" fontId="11" fillId="0" borderId="62" xfId="0" applyFont="1" applyBorder="1" applyAlignment="1">
      <alignment vertical="center" wrapText="1"/>
    </xf>
    <xf numFmtId="0" fontId="11" fillId="0" borderId="63" xfId="0" applyFont="1" applyBorder="1" applyAlignment="1">
      <alignment vertical="center" wrapText="1"/>
    </xf>
    <xf numFmtId="0" fontId="10" fillId="3" borderId="29" xfId="0" applyFont="1" applyFill="1" applyBorder="1" applyAlignment="1">
      <alignment horizontal="center" vertical="center" textRotation="255"/>
    </xf>
    <xf numFmtId="0" fontId="10" fillId="3" borderId="37" xfId="0" applyFont="1" applyFill="1" applyBorder="1" applyAlignment="1">
      <alignment horizontal="center" vertical="center" textRotation="255"/>
    </xf>
    <xf numFmtId="0" fontId="10" fillId="3" borderId="38" xfId="0" applyFont="1" applyFill="1" applyBorder="1" applyAlignment="1">
      <alignment horizontal="center" vertical="center" textRotation="255"/>
    </xf>
    <xf numFmtId="0" fontId="14" fillId="0" borderId="31" xfId="0" applyFont="1" applyBorder="1" applyAlignment="1">
      <alignment horizontal="justify" vertical="center" wrapText="1"/>
    </xf>
    <xf numFmtId="0" fontId="14" fillId="0" borderId="30" xfId="0" applyFont="1" applyBorder="1" applyAlignment="1">
      <alignment horizontal="justify" vertical="center" wrapText="1"/>
    </xf>
    <xf numFmtId="0" fontId="10" fillId="0" borderId="30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9" fillId="0" borderId="35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32" fillId="0" borderId="3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8" fillId="3" borderId="37" xfId="0" applyFont="1" applyFill="1" applyBorder="1" applyAlignment="1">
      <alignment horizontal="center" vertical="center" textRotation="255" wrapText="1"/>
    </xf>
    <xf numFmtId="0" fontId="18" fillId="3" borderId="38" xfId="0" applyFont="1" applyFill="1" applyBorder="1" applyAlignment="1">
      <alignment horizontal="center" vertical="center" textRotation="255" wrapText="1"/>
    </xf>
    <xf numFmtId="0" fontId="1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28" fillId="0" borderId="35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28" fillId="0" borderId="24" xfId="0" applyFont="1" applyBorder="1" applyAlignment="1">
      <alignment horizontal="left" vertical="top" wrapText="1"/>
    </xf>
    <xf numFmtId="0" fontId="28" fillId="0" borderId="3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10" fillId="3" borderId="37" xfId="0" applyFont="1" applyFill="1" applyBorder="1" applyAlignment="1">
      <alignment horizontal="center" vertical="center" textRotation="255" wrapText="1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vertical="center"/>
    </xf>
    <xf numFmtId="0" fontId="11" fillId="2" borderId="44" xfId="0" applyFont="1" applyFill="1" applyBorder="1" applyAlignment="1">
      <alignment vertical="center"/>
    </xf>
    <xf numFmtId="0" fontId="23" fillId="2" borderId="32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 wrapText="1"/>
    </xf>
    <xf numFmtId="0" fontId="11" fillId="0" borderId="45" xfId="0" applyFont="1" applyBorder="1" applyAlignment="1">
      <alignment vertical="center"/>
    </xf>
    <xf numFmtId="0" fontId="23" fillId="0" borderId="30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right" vertical="center" wrapText="1"/>
    </xf>
    <xf numFmtId="0" fontId="11" fillId="4" borderId="8" xfId="0" applyFont="1" applyFill="1" applyBorder="1" applyAlignment="1">
      <alignment horizontal="right" vertical="center" wrapText="1"/>
    </xf>
    <xf numFmtId="0" fontId="14" fillId="3" borderId="57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/>
    </xf>
    <xf numFmtId="178" fontId="11" fillId="0" borderId="5" xfId="0" applyNumberFormat="1" applyFont="1" applyBorder="1" applyAlignment="1">
      <alignment horizontal="right" vertical="center" wrapText="1"/>
    </xf>
    <xf numFmtId="178" fontId="11" fillId="0" borderId="15" xfId="0" applyNumberFormat="1" applyFont="1" applyBorder="1" applyAlignment="1">
      <alignment horizontal="right" vertical="center" wrapText="1"/>
    </xf>
    <xf numFmtId="0" fontId="40" fillId="2" borderId="45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vertical="center" wrapText="1"/>
    </xf>
  </cellXfs>
  <cellStyles count="3">
    <cellStyle name="一般" xfId="0" builtinId="0"/>
    <cellStyle name="一般_Sheet1" xfId="1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19050</xdr:rowOff>
    </xdr:from>
    <xdr:to>
      <xdr:col>5</xdr:col>
      <xdr:colOff>0</xdr:colOff>
      <xdr:row>0</xdr:row>
      <xdr:rowOff>308319</xdr:rowOff>
    </xdr:to>
    <xdr:pic>
      <xdr:nvPicPr>
        <xdr:cNvPr id="1045" name="圖片 2" descr="威秀LOGO英文版-0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9050"/>
          <a:ext cx="1419225" cy="289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9525</xdr:rowOff>
        </xdr:from>
        <xdr:to>
          <xdr:col>3</xdr:col>
          <xdr:colOff>381000</xdr:colOff>
          <xdr:row>16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0</xdr:rowOff>
        </xdr:from>
        <xdr:to>
          <xdr:col>2</xdr:col>
          <xdr:colOff>390525</xdr:colOff>
          <xdr:row>16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9525</xdr:rowOff>
        </xdr:from>
        <xdr:to>
          <xdr:col>3</xdr:col>
          <xdr:colOff>9525</xdr:colOff>
          <xdr:row>20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匯款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38100</xdr:rowOff>
        </xdr:from>
        <xdr:to>
          <xdr:col>3</xdr:col>
          <xdr:colOff>152400</xdr:colOff>
          <xdr:row>17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信用卡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28575</xdr:rowOff>
        </xdr:from>
        <xdr:to>
          <xdr:col>3</xdr:col>
          <xdr:colOff>76200</xdr:colOff>
          <xdr:row>18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現金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28575</xdr:rowOff>
        </xdr:from>
        <xdr:to>
          <xdr:col>3</xdr:col>
          <xdr:colOff>238125</xdr:colOff>
          <xdr:row>19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即期支票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9525</xdr:rowOff>
        </xdr:from>
        <xdr:to>
          <xdr:col>3</xdr:col>
          <xdr:colOff>76200</xdr:colOff>
          <xdr:row>20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匯款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0</xdr:rowOff>
        </xdr:from>
        <xdr:to>
          <xdr:col>7</xdr:col>
          <xdr:colOff>9525</xdr:colOff>
          <xdr:row>15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員工福利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0</xdr:rowOff>
        </xdr:from>
        <xdr:to>
          <xdr:col>7</xdr:col>
          <xdr:colOff>771525</xdr:colOff>
          <xdr:row>15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招待客戶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14</xdr:row>
          <xdr:rowOff>9525</xdr:rowOff>
        </xdr:from>
        <xdr:to>
          <xdr:col>8</xdr:col>
          <xdr:colOff>609600</xdr:colOff>
          <xdr:row>15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親友團購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14</xdr:row>
          <xdr:rowOff>9525</xdr:rowOff>
        </xdr:from>
        <xdr:to>
          <xdr:col>9</xdr:col>
          <xdr:colOff>800100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包廳/團劃電影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36</xdr:row>
          <xdr:rowOff>9525</xdr:rowOff>
        </xdr:from>
        <xdr:to>
          <xdr:col>9</xdr:col>
          <xdr:colOff>57150</xdr:colOff>
          <xdr:row>36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我要累點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36</xdr:row>
          <xdr:rowOff>9525</xdr:rowOff>
        </xdr:from>
        <xdr:to>
          <xdr:col>9</xdr:col>
          <xdr:colOff>1457325</xdr:colOff>
          <xdr:row>36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放棄累點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190500</xdr:rowOff>
        </xdr:from>
        <xdr:to>
          <xdr:col>7</xdr:col>
          <xdr:colOff>638175</xdr:colOff>
          <xdr:row>30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信用卡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28</xdr:row>
          <xdr:rowOff>200025</xdr:rowOff>
        </xdr:from>
        <xdr:to>
          <xdr:col>8</xdr:col>
          <xdr:colOff>371475</xdr:colOff>
          <xdr:row>29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現金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28</xdr:row>
          <xdr:rowOff>200025</xdr:rowOff>
        </xdr:from>
        <xdr:to>
          <xdr:col>9</xdr:col>
          <xdr:colOff>190500</xdr:colOff>
          <xdr:row>30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即期支票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28</xdr:row>
          <xdr:rowOff>200025</xdr:rowOff>
        </xdr:from>
        <xdr:to>
          <xdr:col>9</xdr:col>
          <xdr:colOff>847725</xdr:colOff>
          <xdr:row>29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匯款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0</xdr:row>
      <xdr:rowOff>0</xdr:rowOff>
    </xdr:from>
    <xdr:to>
      <xdr:col>4</xdr:col>
      <xdr:colOff>110131</xdr:colOff>
      <xdr:row>0</xdr:row>
      <xdr:rowOff>247650</xdr:rowOff>
    </xdr:to>
    <xdr:pic>
      <xdr:nvPicPr>
        <xdr:cNvPr id="2" name="圖片 2" descr="威秀LOGO英文版-0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0"/>
          <a:ext cx="121503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9525</xdr:rowOff>
        </xdr:from>
        <xdr:to>
          <xdr:col>3</xdr:col>
          <xdr:colOff>381000</xdr:colOff>
          <xdr:row>16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0</xdr:rowOff>
        </xdr:from>
        <xdr:to>
          <xdr:col>2</xdr:col>
          <xdr:colOff>390525</xdr:colOff>
          <xdr:row>16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9525</xdr:rowOff>
        </xdr:from>
        <xdr:to>
          <xdr:col>3</xdr:col>
          <xdr:colOff>9525</xdr:colOff>
          <xdr:row>20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匯款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38100</xdr:rowOff>
        </xdr:from>
        <xdr:to>
          <xdr:col>3</xdr:col>
          <xdr:colOff>152400</xdr:colOff>
          <xdr:row>17</xdr:row>
          <xdr:rowOff>66675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信用卡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28575</xdr:rowOff>
        </xdr:from>
        <xdr:to>
          <xdr:col>3</xdr:col>
          <xdr:colOff>76200</xdr:colOff>
          <xdr:row>18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現金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28575</xdr:rowOff>
        </xdr:from>
        <xdr:to>
          <xdr:col>3</xdr:col>
          <xdr:colOff>238125</xdr:colOff>
          <xdr:row>19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即期支票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0</xdr:rowOff>
        </xdr:from>
        <xdr:to>
          <xdr:col>7</xdr:col>
          <xdr:colOff>9525</xdr:colOff>
          <xdr:row>15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員工福利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0</xdr:rowOff>
        </xdr:from>
        <xdr:to>
          <xdr:col>7</xdr:col>
          <xdr:colOff>771525</xdr:colOff>
          <xdr:row>15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招待客戶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14</xdr:row>
          <xdr:rowOff>9525</xdr:rowOff>
        </xdr:from>
        <xdr:to>
          <xdr:col>8</xdr:col>
          <xdr:colOff>609600</xdr:colOff>
          <xdr:row>15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親友團購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14</xdr:row>
          <xdr:rowOff>9525</xdr:rowOff>
        </xdr:from>
        <xdr:to>
          <xdr:col>9</xdr:col>
          <xdr:colOff>800100</xdr:colOff>
          <xdr:row>15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包廳/團劃電影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36</xdr:row>
          <xdr:rowOff>9525</xdr:rowOff>
        </xdr:from>
        <xdr:to>
          <xdr:col>9</xdr:col>
          <xdr:colOff>57150</xdr:colOff>
          <xdr:row>36</xdr:row>
          <xdr:rowOff>228600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我要累點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36</xdr:row>
          <xdr:rowOff>9525</xdr:rowOff>
        </xdr:from>
        <xdr:to>
          <xdr:col>9</xdr:col>
          <xdr:colOff>1457325</xdr:colOff>
          <xdr:row>36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放棄累點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190500</xdr:rowOff>
        </xdr:from>
        <xdr:to>
          <xdr:col>7</xdr:col>
          <xdr:colOff>638175</xdr:colOff>
          <xdr:row>30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信用卡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28</xdr:row>
          <xdr:rowOff>200025</xdr:rowOff>
        </xdr:from>
        <xdr:to>
          <xdr:col>8</xdr:col>
          <xdr:colOff>371475</xdr:colOff>
          <xdr:row>29</xdr:row>
          <xdr:rowOff>200025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現金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28</xdr:row>
          <xdr:rowOff>200025</xdr:rowOff>
        </xdr:from>
        <xdr:to>
          <xdr:col>9</xdr:col>
          <xdr:colOff>190500</xdr:colOff>
          <xdr:row>30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即期支票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28</xdr:row>
          <xdr:rowOff>200025</xdr:rowOff>
        </xdr:from>
        <xdr:to>
          <xdr:col>9</xdr:col>
          <xdr:colOff>847725</xdr:colOff>
          <xdr:row>29</xdr:row>
          <xdr:rowOff>200025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匯款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0</xdr:row>
      <xdr:rowOff>28575</xdr:rowOff>
    </xdr:from>
    <xdr:to>
      <xdr:col>4</xdr:col>
      <xdr:colOff>371475</xdr:colOff>
      <xdr:row>0</xdr:row>
      <xdr:rowOff>321727</xdr:rowOff>
    </xdr:to>
    <xdr:pic>
      <xdr:nvPicPr>
        <xdr:cNvPr id="2" name="圖片 2" descr="威秀LOGO英文版-0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8575"/>
          <a:ext cx="1438275" cy="293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9525</xdr:rowOff>
        </xdr:from>
        <xdr:to>
          <xdr:col>3</xdr:col>
          <xdr:colOff>381000</xdr:colOff>
          <xdr:row>16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0</xdr:rowOff>
        </xdr:from>
        <xdr:to>
          <xdr:col>2</xdr:col>
          <xdr:colOff>390525</xdr:colOff>
          <xdr:row>16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9525</xdr:rowOff>
        </xdr:from>
        <xdr:to>
          <xdr:col>3</xdr:col>
          <xdr:colOff>9525</xdr:colOff>
          <xdr:row>20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匯款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38100</xdr:rowOff>
        </xdr:from>
        <xdr:to>
          <xdr:col>3</xdr:col>
          <xdr:colOff>152400</xdr:colOff>
          <xdr:row>17</xdr:row>
          <xdr:rowOff>66675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信用卡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28575</xdr:rowOff>
        </xdr:from>
        <xdr:to>
          <xdr:col>3</xdr:col>
          <xdr:colOff>76200</xdr:colOff>
          <xdr:row>18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現金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28575</xdr:rowOff>
        </xdr:from>
        <xdr:to>
          <xdr:col>3</xdr:col>
          <xdr:colOff>238125</xdr:colOff>
          <xdr:row>19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即期支票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0</xdr:rowOff>
        </xdr:from>
        <xdr:to>
          <xdr:col>7</xdr:col>
          <xdr:colOff>9525</xdr:colOff>
          <xdr:row>15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員工福利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0</xdr:rowOff>
        </xdr:from>
        <xdr:to>
          <xdr:col>7</xdr:col>
          <xdr:colOff>771525</xdr:colOff>
          <xdr:row>15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招待客戶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14</xdr:row>
          <xdr:rowOff>9525</xdr:rowOff>
        </xdr:from>
        <xdr:to>
          <xdr:col>8</xdr:col>
          <xdr:colOff>609600</xdr:colOff>
          <xdr:row>15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親友團購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14</xdr:row>
          <xdr:rowOff>9525</xdr:rowOff>
        </xdr:from>
        <xdr:to>
          <xdr:col>9</xdr:col>
          <xdr:colOff>800100</xdr:colOff>
          <xdr:row>15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包廳/團劃電影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36</xdr:row>
          <xdr:rowOff>9525</xdr:rowOff>
        </xdr:from>
        <xdr:to>
          <xdr:col>9</xdr:col>
          <xdr:colOff>57150</xdr:colOff>
          <xdr:row>36</xdr:row>
          <xdr:rowOff>228600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我要累點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36</xdr:row>
          <xdr:rowOff>9525</xdr:rowOff>
        </xdr:from>
        <xdr:to>
          <xdr:col>9</xdr:col>
          <xdr:colOff>1457325</xdr:colOff>
          <xdr:row>36</xdr:row>
          <xdr:rowOff>228600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放棄累點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190500</xdr:rowOff>
        </xdr:from>
        <xdr:to>
          <xdr:col>7</xdr:col>
          <xdr:colOff>638175</xdr:colOff>
          <xdr:row>30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信用卡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28</xdr:row>
          <xdr:rowOff>200025</xdr:rowOff>
        </xdr:from>
        <xdr:to>
          <xdr:col>8</xdr:col>
          <xdr:colOff>371475</xdr:colOff>
          <xdr:row>29</xdr:row>
          <xdr:rowOff>200025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現金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28</xdr:row>
          <xdr:rowOff>200025</xdr:rowOff>
        </xdr:from>
        <xdr:to>
          <xdr:col>9</xdr:col>
          <xdr:colOff>190500</xdr:colOff>
          <xdr:row>30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即期支票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28</xdr:row>
          <xdr:rowOff>200025</xdr:rowOff>
        </xdr:from>
        <xdr:to>
          <xdr:col>9</xdr:col>
          <xdr:colOff>847725</xdr:colOff>
          <xdr:row>29</xdr:row>
          <xdr:rowOff>200025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匯款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6.xml"/><Relationship Id="rId20" Type="http://schemas.openxmlformats.org/officeDocument/2006/relationships/comments" Target="../comments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tabSelected="1" view="pageBreakPreview" zoomScale="120" zoomScaleNormal="100" zoomScaleSheetLayoutView="120" workbookViewId="0">
      <selection activeCell="B2" sqref="B2"/>
    </sheetView>
  </sheetViews>
  <sheetFormatPr defaultRowHeight="15.75"/>
  <cols>
    <col min="1" max="1" width="4.75" style="3" customWidth="1"/>
    <col min="2" max="2" width="12.125" style="5" customWidth="1"/>
    <col min="3" max="3" width="6" style="5" bestFit="1" customWidth="1"/>
    <col min="4" max="4" width="7.375" style="5" customWidth="1"/>
    <col min="5" max="5" width="5.125" style="5" customWidth="1"/>
    <col min="6" max="6" width="15.125" style="5" customWidth="1"/>
    <col min="7" max="7" width="9.625" style="5" customWidth="1"/>
    <col min="8" max="8" width="11" style="5" customWidth="1"/>
    <col min="9" max="9" width="10.875" style="5" customWidth="1"/>
    <col min="10" max="10" width="22.625" style="5" customWidth="1"/>
    <col min="11" max="16384" width="9" style="5"/>
  </cols>
  <sheetData>
    <row r="1" spans="1:11" ht="26.45" customHeight="1" thickBot="1">
      <c r="B1" s="4"/>
      <c r="F1" s="84" t="s">
        <v>0</v>
      </c>
      <c r="G1" s="85"/>
      <c r="H1" s="86"/>
      <c r="I1" s="86"/>
      <c r="J1" s="5" t="s">
        <v>1</v>
      </c>
    </row>
    <row r="2" spans="1:11" ht="21.75" customHeight="1">
      <c r="A2" s="87" t="s">
        <v>2</v>
      </c>
      <c r="B2" s="83" t="s">
        <v>90</v>
      </c>
      <c r="C2" s="90"/>
      <c r="D2" s="91"/>
      <c r="E2" s="91"/>
      <c r="F2" s="91"/>
      <c r="G2" s="92" t="s">
        <v>91</v>
      </c>
      <c r="H2" s="93"/>
      <c r="I2" s="94"/>
      <c r="J2" s="95"/>
    </row>
    <row r="3" spans="1:11" ht="18" customHeight="1">
      <c r="A3" s="88"/>
      <c r="B3" s="7" t="s">
        <v>5</v>
      </c>
      <c r="C3" s="96"/>
      <c r="D3" s="97"/>
      <c r="E3" s="97"/>
      <c r="F3" s="97"/>
      <c r="G3" s="98" t="s">
        <v>6</v>
      </c>
      <c r="H3" s="99"/>
      <c r="I3" s="100"/>
      <c r="J3" s="101"/>
      <c r="K3" s="8"/>
    </row>
    <row r="4" spans="1:11" ht="18" customHeight="1">
      <c r="A4" s="88"/>
      <c r="B4" s="9" t="s">
        <v>7</v>
      </c>
      <c r="C4" s="102"/>
      <c r="D4" s="103"/>
      <c r="E4" s="103"/>
      <c r="F4" s="104"/>
      <c r="G4" s="98" t="s">
        <v>8</v>
      </c>
      <c r="H4" s="99"/>
      <c r="I4" s="105"/>
      <c r="J4" s="106"/>
      <c r="K4" s="8"/>
    </row>
    <row r="5" spans="1:11" ht="15.6" customHeight="1" thickBot="1">
      <c r="A5" s="89"/>
      <c r="B5" s="10" t="s">
        <v>9</v>
      </c>
      <c r="C5" s="107"/>
      <c r="D5" s="108"/>
      <c r="E5" s="108"/>
      <c r="F5" s="108"/>
      <c r="G5" s="108"/>
      <c r="H5" s="108"/>
      <c r="I5" s="108"/>
      <c r="J5" s="109"/>
      <c r="K5" s="8"/>
    </row>
    <row r="6" spans="1:11" ht="9.6" customHeight="1" thickBot="1">
      <c r="A6" s="11"/>
      <c r="B6" s="12"/>
      <c r="C6" s="13"/>
      <c r="D6" s="14"/>
      <c r="E6" s="14"/>
      <c r="F6" s="14"/>
      <c r="G6" s="14"/>
      <c r="H6" s="14"/>
      <c r="I6" s="14"/>
      <c r="J6" s="15"/>
      <c r="K6" s="8"/>
    </row>
    <row r="7" spans="1:11" ht="17.25" customHeight="1" thickBot="1">
      <c r="A7" s="117" t="s">
        <v>10</v>
      </c>
      <c r="B7" s="120" t="s">
        <v>75</v>
      </c>
      <c r="C7" s="121"/>
      <c r="D7" s="121"/>
      <c r="E7" s="121"/>
      <c r="F7" s="121"/>
      <c r="G7" s="121"/>
      <c r="H7" s="121"/>
      <c r="I7" s="121"/>
      <c r="J7" s="122"/>
      <c r="K7" s="16"/>
    </row>
    <row r="8" spans="1:11" ht="17.25" customHeight="1" thickBot="1">
      <c r="A8" s="118"/>
      <c r="B8" s="17" t="s">
        <v>11</v>
      </c>
      <c r="C8" s="18" t="s">
        <v>12</v>
      </c>
      <c r="D8" s="18" t="s">
        <v>13</v>
      </c>
      <c r="E8" s="123" t="s">
        <v>14</v>
      </c>
      <c r="F8" s="124"/>
      <c r="G8" s="124"/>
      <c r="H8" s="125" t="s">
        <v>15</v>
      </c>
      <c r="I8" s="126"/>
      <c r="J8" s="19" t="s">
        <v>16</v>
      </c>
    </row>
    <row r="9" spans="1:11" ht="17.25" customHeight="1" thickTop="1" thickBot="1">
      <c r="A9" s="118"/>
      <c r="B9" s="20" t="s">
        <v>65</v>
      </c>
      <c r="C9" s="21">
        <v>330</v>
      </c>
      <c r="D9" s="22">
        <v>240</v>
      </c>
      <c r="E9" s="23"/>
      <c r="F9" s="24" t="s">
        <v>76</v>
      </c>
      <c r="G9" s="70">
        <f>E9*D9</f>
        <v>0</v>
      </c>
      <c r="H9" s="127"/>
      <c r="I9" s="128"/>
      <c r="J9" s="25"/>
    </row>
    <row r="10" spans="1:11" ht="17.25" customHeight="1" thickBot="1">
      <c r="A10" s="118"/>
      <c r="B10" s="139" t="s">
        <v>63</v>
      </c>
      <c r="C10" s="140"/>
      <c r="D10" s="140"/>
      <c r="E10" s="141"/>
      <c r="F10" s="142" t="s">
        <v>64</v>
      </c>
      <c r="G10" s="140"/>
      <c r="H10" s="140"/>
      <c r="I10" s="140"/>
      <c r="J10" s="141"/>
    </row>
    <row r="11" spans="1:11" ht="15" customHeight="1">
      <c r="A11" s="119"/>
      <c r="B11" s="129" t="s">
        <v>92</v>
      </c>
      <c r="C11" s="130"/>
      <c r="D11" s="130"/>
      <c r="E11" s="131"/>
      <c r="F11" s="130" t="s">
        <v>84</v>
      </c>
      <c r="G11" s="130"/>
      <c r="H11" s="130"/>
      <c r="I11" s="130"/>
      <c r="J11" s="131"/>
    </row>
    <row r="12" spans="1:11" ht="23.1" customHeight="1">
      <c r="A12" s="119"/>
      <c r="B12" s="132"/>
      <c r="C12" s="133"/>
      <c r="D12" s="133"/>
      <c r="E12" s="134"/>
      <c r="F12" s="138"/>
      <c r="G12" s="138"/>
      <c r="H12" s="138"/>
      <c r="I12" s="138"/>
      <c r="J12" s="134"/>
    </row>
    <row r="13" spans="1:11" ht="24.6" customHeight="1">
      <c r="A13" s="119"/>
      <c r="B13" s="132"/>
      <c r="C13" s="133"/>
      <c r="D13" s="133"/>
      <c r="E13" s="134"/>
      <c r="F13" s="138"/>
      <c r="G13" s="138"/>
      <c r="H13" s="138"/>
      <c r="I13" s="138"/>
      <c r="J13" s="134"/>
    </row>
    <row r="14" spans="1:11" ht="117.95" customHeight="1" thickBot="1">
      <c r="A14" s="119"/>
      <c r="B14" s="135"/>
      <c r="C14" s="136"/>
      <c r="D14" s="136"/>
      <c r="E14" s="137"/>
      <c r="F14" s="136"/>
      <c r="G14" s="136"/>
      <c r="H14" s="136"/>
      <c r="I14" s="136"/>
      <c r="J14" s="137"/>
    </row>
    <row r="15" spans="1:11" ht="17.25" customHeight="1" thickBot="1">
      <c r="A15" s="117" t="s">
        <v>17</v>
      </c>
      <c r="B15" s="26" t="s">
        <v>18</v>
      </c>
      <c r="C15" s="27" t="s">
        <v>19</v>
      </c>
      <c r="D15" s="173">
        <f>G9</f>
        <v>0</v>
      </c>
      <c r="E15" s="174"/>
      <c r="F15" s="28" t="s">
        <v>20</v>
      </c>
      <c r="G15" s="175"/>
      <c r="H15" s="176"/>
      <c r="I15" s="176"/>
      <c r="J15" s="177"/>
    </row>
    <row r="16" spans="1:11" ht="17.25" customHeight="1" thickBot="1">
      <c r="A16" s="119"/>
      <c r="B16" s="26" t="s">
        <v>21</v>
      </c>
      <c r="C16" s="29"/>
      <c r="D16" s="30"/>
      <c r="E16" s="31" t="s">
        <v>22</v>
      </c>
      <c r="F16" s="32"/>
      <c r="G16" s="33" t="s">
        <v>23</v>
      </c>
      <c r="H16" s="34"/>
      <c r="I16" s="35" t="s">
        <v>24</v>
      </c>
      <c r="J16" s="36"/>
    </row>
    <row r="17" spans="1:10" ht="14.25" customHeight="1">
      <c r="A17" s="119"/>
      <c r="B17" s="178" t="s">
        <v>25</v>
      </c>
      <c r="C17" s="181"/>
      <c r="D17" s="161"/>
      <c r="E17" s="182"/>
      <c r="F17" s="182"/>
      <c r="G17" s="183"/>
      <c r="H17" s="184" t="s">
        <v>82</v>
      </c>
      <c r="I17" s="185"/>
      <c r="J17" s="186"/>
    </row>
    <row r="18" spans="1:10" ht="14.25" customHeight="1">
      <c r="A18" s="119"/>
      <c r="B18" s="179"/>
      <c r="C18" s="193"/>
      <c r="D18" s="194"/>
      <c r="E18" s="143"/>
      <c r="F18" s="143"/>
      <c r="G18" s="144"/>
      <c r="H18" s="187"/>
      <c r="I18" s="188"/>
      <c r="J18" s="189"/>
    </row>
    <row r="19" spans="1:10" ht="14.25" customHeight="1" thickBot="1">
      <c r="A19" s="119"/>
      <c r="B19" s="179"/>
      <c r="C19" s="145"/>
      <c r="D19" s="146"/>
      <c r="E19" s="147" t="s">
        <v>77</v>
      </c>
      <c r="F19" s="147"/>
      <c r="G19" s="148"/>
      <c r="H19" s="190"/>
      <c r="I19" s="191"/>
      <c r="J19" s="192"/>
    </row>
    <row r="20" spans="1:10" ht="17.25" customHeight="1">
      <c r="A20" s="119"/>
      <c r="B20" s="179"/>
      <c r="C20" s="37"/>
      <c r="D20" s="38"/>
      <c r="E20" s="149" t="s">
        <v>26</v>
      </c>
      <c r="F20" s="150"/>
      <c r="G20" s="151" t="s">
        <v>27</v>
      </c>
      <c r="H20" s="110" t="s">
        <v>78</v>
      </c>
      <c r="I20" s="111"/>
      <c r="J20" s="112"/>
    </row>
    <row r="21" spans="1:10" ht="24.75" customHeight="1" thickBot="1">
      <c r="A21" s="172"/>
      <c r="B21" s="180"/>
      <c r="C21" s="116" t="s">
        <v>28</v>
      </c>
      <c r="D21" s="116"/>
      <c r="E21" s="153" t="s">
        <v>29</v>
      </c>
      <c r="F21" s="154"/>
      <c r="G21" s="152"/>
      <c r="H21" s="113"/>
      <c r="I21" s="114"/>
      <c r="J21" s="115"/>
    </row>
    <row r="22" spans="1:10" ht="11.1" customHeight="1" thickBot="1">
      <c r="A22" s="171"/>
      <c r="B22" s="157"/>
      <c r="C22" s="157"/>
      <c r="D22" s="157"/>
      <c r="E22" s="157"/>
      <c r="F22" s="157"/>
      <c r="G22" s="157"/>
      <c r="H22" s="157"/>
      <c r="I22" s="157"/>
      <c r="J22" s="158"/>
    </row>
    <row r="23" spans="1:10" ht="16.7" customHeight="1">
      <c r="A23" s="117" t="s">
        <v>30</v>
      </c>
      <c r="B23" s="244" t="s">
        <v>79</v>
      </c>
      <c r="C23" s="245"/>
      <c r="D23" s="245"/>
      <c r="E23" s="245"/>
      <c r="F23" s="245"/>
      <c r="G23" s="245"/>
      <c r="H23" s="245"/>
      <c r="I23" s="245"/>
      <c r="J23" s="246"/>
    </row>
    <row r="24" spans="1:10" ht="16.7" customHeight="1">
      <c r="A24" s="241"/>
      <c r="B24" s="39" t="s">
        <v>31</v>
      </c>
      <c r="C24" s="40" t="s">
        <v>32</v>
      </c>
      <c r="D24" s="41" t="s">
        <v>33</v>
      </c>
      <c r="E24" s="247" t="s">
        <v>34</v>
      </c>
      <c r="F24" s="248"/>
      <c r="G24" s="248"/>
      <c r="H24" s="249" t="s">
        <v>35</v>
      </c>
      <c r="I24" s="250"/>
      <c r="J24" s="42" t="s">
        <v>36</v>
      </c>
    </row>
    <row r="25" spans="1:10">
      <c r="A25" s="241"/>
      <c r="B25" s="39" t="s">
        <v>37</v>
      </c>
      <c r="C25" s="40">
        <v>230</v>
      </c>
      <c r="D25" s="43">
        <v>100</v>
      </c>
      <c r="E25" s="43"/>
      <c r="F25" s="44" t="s">
        <v>80</v>
      </c>
      <c r="G25" s="71">
        <f>E25*1000</f>
        <v>0</v>
      </c>
      <c r="H25" s="45" t="s">
        <v>38</v>
      </c>
      <c r="I25" s="46"/>
      <c r="J25" s="47"/>
    </row>
    <row r="26" spans="1:10">
      <c r="A26" s="241"/>
      <c r="B26" s="39" t="s">
        <v>39</v>
      </c>
      <c r="C26" s="40">
        <v>395</v>
      </c>
      <c r="D26" s="41">
        <v>140</v>
      </c>
      <c r="E26" s="43"/>
      <c r="F26" s="44" t="s">
        <v>71</v>
      </c>
      <c r="G26" s="71">
        <f>E26*1400</f>
        <v>0</v>
      </c>
      <c r="H26" s="46" t="s">
        <v>40</v>
      </c>
      <c r="I26" s="46"/>
      <c r="J26" s="46"/>
    </row>
    <row r="27" spans="1:10" ht="16.7" customHeight="1" thickBot="1">
      <c r="A27" s="241"/>
      <c r="B27" s="48" t="s">
        <v>41</v>
      </c>
      <c r="C27" s="49" t="s">
        <v>19</v>
      </c>
      <c r="D27" s="72"/>
      <c r="E27" s="50" t="s">
        <v>42</v>
      </c>
      <c r="F27" s="251"/>
      <c r="G27" s="252"/>
      <c r="H27" s="252"/>
      <c r="I27" s="51" t="s">
        <v>43</v>
      </c>
      <c r="J27" s="52"/>
    </row>
    <row r="28" spans="1:10" ht="13.5" customHeight="1">
      <c r="A28" s="242"/>
      <c r="B28" s="253" t="s">
        <v>44</v>
      </c>
      <c r="C28" s="165"/>
      <c r="D28" s="165"/>
      <c r="E28" s="165"/>
      <c r="F28" s="165"/>
      <c r="G28" s="165"/>
      <c r="H28" s="165"/>
      <c r="I28" s="165"/>
      <c r="J28" s="254"/>
    </row>
    <row r="29" spans="1:10" ht="12.6" customHeight="1" thickBot="1">
      <c r="A29" s="242"/>
      <c r="B29" s="255" t="s">
        <v>45</v>
      </c>
      <c r="C29" s="256"/>
      <c r="D29" s="256"/>
      <c r="E29" s="256"/>
      <c r="F29" s="256"/>
      <c r="G29" s="256"/>
      <c r="H29" s="256"/>
      <c r="I29" s="256"/>
      <c r="J29" s="257"/>
    </row>
    <row r="30" spans="1:10" ht="16.7" customHeight="1" thickBot="1">
      <c r="A30" s="243"/>
      <c r="B30" s="53" t="s">
        <v>46</v>
      </c>
      <c r="C30" s="54" t="s">
        <v>47</v>
      </c>
      <c r="D30" s="166">
        <f>G25+G26+D27</f>
        <v>0</v>
      </c>
      <c r="E30" s="167"/>
      <c r="F30" s="167"/>
      <c r="G30" s="55" t="s">
        <v>48</v>
      </c>
      <c r="H30" s="168" t="s">
        <v>72</v>
      </c>
      <c r="I30" s="169"/>
      <c r="J30" s="170"/>
    </row>
    <row r="31" spans="1:10" ht="12.6" customHeight="1" thickBot="1">
      <c r="A31" s="117" t="s">
        <v>49</v>
      </c>
      <c r="B31" s="224" t="s">
        <v>50</v>
      </c>
      <c r="C31" s="225"/>
      <c r="D31" s="225"/>
      <c r="E31" s="225"/>
      <c r="F31" s="225"/>
      <c r="G31" s="157"/>
      <c r="H31" s="157"/>
      <c r="I31" s="157"/>
      <c r="J31" s="158"/>
    </row>
    <row r="32" spans="1:10" ht="14.45" customHeight="1">
      <c r="A32" s="222"/>
      <c r="B32" s="226" t="s">
        <v>51</v>
      </c>
      <c r="C32" s="227"/>
      <c r="D32" s="227"/>
      <c r="E32" s="227"/>
      <c r="F32" s="228"/>
      <c r="G32" s="226" t="s">
        <v>73</v>
      </c>
      <c r="H32" s="227"/>
      <c r="I32" s="227"/>
      <c r="J32" s="228"/>
    </row>
    <row r="33" spans="1:10" ht="22.5" customHeight="1">
      <c r="A33" s="222"/>
      <c r="B33" s="229"/>
      <c r="C33" s="230"/>
      <c r="D33" s="230"/>
      <c r="E33" s="230"/>
      <c r="F33" s="231"/>
      <c r="G33" s="235"/>
      <c r="H33" s="236"/>
      <c r="I33" s="236"/>
      <c r="J33" s="237"/>
    </row>
    <row r="34" spans="1:10" ht="33" customHeight="1">
      <c r="A34" s="222"/>
      <c r="B34" s="229"/>
      <c r="C34" s="230"/>
      <c r="D34" s="230"/>
      <c r="E34" s="230"/>
      <c r="F34" s="231"/>
      <c r="G34" s="235"/>
      <c r="H34" s="236"/>
      <c r="I34" s="236"/>
      <c r="J34" s="237"/>
    </row>
    <row r="35" spans="1:10" ht="27.95" customHeight="1" thickBot="1">
      <c r="A35" s="223"/>
      <c r="B35" s="232"/>
      <c r="C35" s="233"/>
      <c r="D35" s="233"/>
      <c r="E35" s="233"/>
      <c r="F35" s="234"/>
      <c r="G35" s="238"/>
      <c r="H35" s="239"/>
      <c r="I35" s="239"/>
      <c r="J35" s="240"/>
    </row>
    <row r="36" spans="1:10" ht="26.25" thickBot="1">
      <c r="A36" s="56" t="s">
        <v>52</v>
      </c>
      <c r="B36" s="159" t="s">
        <v>53</v>
      </c>
      <c r="C36" s="160"/>
      <c r="D36" s="160"/>
      <c r="E36" s="160"/>
      <c r="F36" s="161"/>
      <c r="G36" s="161"/>
      <c r="H36" s="161"/>
      <c r="I36" s="161"/>
      <c r="J36" s="162"/>
    </row>
    <row r="37" spans="1:10" ht="19.350000000000001" customHeight="1" thickBot="1">
      <c r="A37" s="57" t="s">
        <v>54</v>
      </c>
      <c r="B37" s="163" t="s">
        <v>74</v>
      </c>
      <c r="C37" s="164"/>
      <c r="D37" s="164"/>
      <c r="E37" s="164"/>
      <c r="F37" s="164"/>
      <c r="G37" s="164"/>
      <c r="H37" s="164"/>
      <c r="I37" s="165"/>
      <c r="J37" s="58"/>
    </row>
    <row r="38" spans="1:10" ht="17.45" customHeight="1" thickTop="1" thickBot="1">
      <c r="A38" s="195" t="s">
        <v>55</v>
      </c>
      <c r="B38" s="59" t="s">
        <v>56</v>
      </c>
      <c r="C38" s="60" t="s">
        <v>19</v>
      </c>
      <c r="D38" s="198">
        <f>D30+D15</f>
        <v>0</v>
      </c>
      <c r="E38" s="198"/>
      <c r="F38" s="198"/>
      <c r="G38" s="199"/>
      <c r="H38" s="199"/>
      <c r="I38" s="200" t="s">
        <v>57</v>
      </c>
      <c r="J38" s="203"/>
    </row>
    <row r="39" spans="1:10" ht="27.75" customHeight="1" thickTop="1">
      <c r="A39" s="196"/>
      <c r="B39" s="206" t="s">
        <v>83</v>
      </c>
      <c r="C39" s="207"/>
      <c r="D39" s="207"/>
      <c r="E39" s="207"/>
      <c r="F39" s="207"/>
      <c r="G39" s="207"/>
      <c r="H39" s="207"/>
      <c r="I39" s="201"/>
      <c r="J39" s="204"/>
    </row>
    <row r="40" spans="1:10" ht="36" customHeight="1" thickBot="1">
      <c r="A40" s="197"/>
      <c r="B40" s="208"/>
      <c r="C40" s="209"/>
      <c r="D40" s="209"/>
      <c r="E40" s="209"/>
      <c r="F40" s="209"/>
      <c r="G40" s="209"/>
      <c r="H40" s="209"/>
      <c r="I40" s="202"/>
      <c r="J40" s="205"/>
    </row>
    <row r="41" spans="1:10" ht="17.25" customHeight="1">
      <c r="A41" s="210" t="s">
        <v>58</v>
      </c>
      <c r="B41" s="213" t="s">
        <v>66</v>
      </c>
      <c r="C41" s="214"/>
      <c r="D41" s="214"/>
      <c r="E41" s="214"/>
      <c r="F41" s="214"/>
      <c r="G41" s="215"/>
      <c r="H41" s="215"/>
      <c r="I41" s="215"/>
      <c r="J41" s="216"/>
    </row>
    <row r="42" spans="1:10" ht="17.25" customHeight="1">
      <c r="A42" s="211"/>
      <c r="B42" s="217" t="s">
        <v>67</v>
      </c>
      <c r="C42" s="218"/>
      <c r="D42" s="218"/>
      <c r="E42" s="219" t="s">
        <v>68</v>
      </c>
      <c r="F42" s="219"/>
      <c r="G42" s="61" t="s">
        <v>69</v>
      </c>
      <c r="H42" s="61"/>
      <c r="I42" s="61" t="s">
        <v>70</v>
      </c>
      <c r="J42" s="62"/>
    </row>
    <row r="43" spans="1:10" s="65" customFormat="1" ht="18" customHeight="1" thickBot="1">
      <c r="A43" s="212"/>
      <c r="B43" s="220" t="s">
        <v>81</v>
      </c>
      <c r="C43" s="221"/>
      <c r="D43" s="221"/>
      <c r="E43" s="221"/>
      <c r="F43" s="221"/>
      <c r="G43" s="63" t="s">
        <v>59</v>
      </c>
      <c r="H43" s="63"/>
      <c r="I43" s="63"/>
      <c r="J43" s="64"/>
    </row>
    <row r="44" spans="1:10" ht="16.7" customHeight="1" thickBot="1">
      <c r="A44" s="66" t="s">
        <v>60</v>
      </c>
      <c r="B44" s="67" t="s">
        <v>61</v>
      </c>
      <c r="C44" s="155"/>
      <c r="D44" s="140"/>
      <c r="E44" s="140"/>
      <c r="F44" s="140"/>
      <c r="G44" s="67" t="s">
        <v>62</v>
      </c>
      <c r="H44" s="156"/>
      <c r="I44" s="157"/>
      <c r="J44" s="158"/>
    </row>
    <row r="45" spans="1:10">
      <c r="B45" s="68"/>
    </row>
  </sheetData>
  <mergeCells count="65">
    <mergeCell ref="A31:A35"/>
    <mergeCell ref="B31:J31"/>
    <mergeCell ref="B32:F35"/>
    <mergeCell ref="G32:J35"/>
    <mergeCell ref="A23:A30"/>
    <mergeCell ref="B23:J23"/>
    <mergeCell ref="E24:G24"/>
    <mergeCell ref="H24:I24"/>
    <mergeCell ref="F27:H27"/>
    <mergeCell ref="B28:J28"/>
    <mergeCell ref="B29:J29"/>
    <mergeCell ref="A41:A43"/>
    <mergeCell ref="B41:J41"/>
    <mergeCell ref="B42:D42"/>
    <mergeCell ref="E42:F42"/>
    <mergeCell ref="B43:F43"/>
    <mergeCell ref="A38:A40"/>
    <mergeCell ref="D38:H38"/>
    <mergeCell ref="I38:I40"/>
    <mergeCell ref="J38:J40"/>
    <mergeCell ref="B39:H40"/>
    <mergeCell ref="E21:F21"/>
    <mergeCell ref="C44:F44"/>
    <mergeCell ref="H44:J44"/>
    <mergeCell ref="B36:J36"/>
    <mergeCell ref="B37:I37"/>
    <mergeCell ref="D30:F30"/>
    <mergeCell ref="H30:J30"/>
    <mergeCell ref="A22:J22"/>
    <mergeCell ref="A15:A21"/>
    <mergeCell ref="D15:E15"/>
    <mergeCell ref="G15:J15"/>
    <mergeCell ref="B17:B21"/>
    <mergeCell ref="C17:D17"/>
    <mergeCell ref="E17:G17"/>
    <mergeCell ref="H17:J19"/>
    <mergeCell ref="C18:D18"/>
    <mergeCell ref="H20:J21"/>
    <mergeCell ref="C21:D21"/>
    <mergeCell ref="A7:A14"/>
    <mergeCell ref="B7:J7"/>
    <mergeCell ref="E8:G8"/>
    <mergeCell ref="H8:I8"/>
    <mergeCell ref="H9:I9"/>
    <mergeCell ref="B11:E14"/>
    <mergeCell ref="F11:J14"/>
    <mergeCell ref="B10:E10"/>
    <mergeCell ref="F10:J10"/>
    <mergeCell ref="E18:G18"/>
    <mergeCell ref="C19:D19"/>
    <mergeCell ref="E19:G19"/>
    <mergeCell ref="E20:F20"/>
    <mergeCell ref="G20:G21"/>
    <mergeCell ref="F1:I1"/>
    <mergeCell ref="A2:A5"/>
    <mergeCell ref="C2:F2"/>
    <mergeCell ref="G2:H2"/>
    <mergeCell ref="I2:J2"/>
    <mergeCell ref="C3:F3"/>
    <mergeCell ref="G3:H3"/>
    <mergeCell ref="I3:J3"/>
    <mergeCell ref="C4:F4"/>
    <mergeCell ref="G4:H4"/>
    <mergeCell ref="I4:J4"/>
    <mergeCell ref="C5:J5"/>
  </mergeCells>
  <phoneticPr fontId="2" type="noConversion"/>
  <printOptions horizontalCentered="1"/>
  <pageMargins left="0.27559055118110237" right="0.27559055118110237" top="0.39370078740157483" bottom="0.39370078740157483" header="0.51181102362204722" footer="0.51181102362204722"/>
  <pageSetup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9525</xdr:rowOff>
                  </from>
                  <to>
                    <xdr:col>3</xdr:col>
                    <xdr:colOff>381000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15</xdr:row>
                    <xdr:rowOff>0</xdr:rowOff>
                  </from>
                  <to>
                    <xdr:col>2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9525</xdr:rowOff>
                  </from>
                  <to>
                    <xdr:col>3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38100</xdr:rowOff>
                  </from>
                  <to>
                    <xdr:col>3</xdr:col>
                    <xdr:colOff>152400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28575</xdr:rowOff>
                  </from>
                  <to>
                    <xdr:col>3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28575</xdr:rowOff>
                  </from>
                  <to>
                    <xdr:col>3</xdr:col>
                    <xdr:colOff>238125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9525</xdr:rowOff>
                  </from>
                  <to>
                    <xdr:col>3</xdr:col>
                    <xdr:colOff>76200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0</xdr:rowOff>
                  </from>
                  <to>
                    <xdr:col>7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0</xdr:rowOff>
                  </from>
                  <to>
                    <xdr:col>7</xdr:col>
                    <xdr:colOff>771525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7</xdr:col>
                    <xdr:colOff>723900</xdr:colOff>
                    <xdr:row>14</xdr:row>
                    <xdr:rowOff>9525</xdr:rowOff>
                  </from>
                  <to>
                    <xdr:col>8</xdr:col>
                    <xdr:colOff>609600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8</xdr:col>
                    <xdr:colOff>581025</xdr:colOff>
                    <xdr:row>14</xdr:row>
                    <xdr:rowOff>9525</xdr:rowOff>
                  </from>
                  <to>
                    <xdr:col>9</xdr:col>
                    <xdr:colOff>800100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8</xdr:col>
                    <xdr:colOff>161925</xdr:colOff>
                    <xdr:row>36</xdr:row>
                    <xdr:rowOff>9525</xdr:rowOff>
                  </from>
                  <to>
                    <xdr:col>9</xdr:col>
                    <xdr:colOff>57150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9</xdr:col>
                    <xdr:colOff>66675</xdr:colOff>
                    <xdr:row>36</xdr:row>
                    <xdr:rowOff>9525</xdr:rowOff>
                  </from>
                  <to>
                    <xdr:col>9</xdr:col>
                    <xdr:colOff>1457325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190500</xdr:rowOff>
                  </from>
                  <to>
                    <xdr:col>7</xdr:col>
                    <xdr:colOff>638175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7</xdr:col>
                    <xdr:colOff>685800</xdr:colOff>
                    <xdr:row>28</xdr:row>
                    <xdr:rowOff>200025</xdr:rowOff>
                  </from>
                  <to>
                    <xdr:col>8</xdr:col>
                    <xdr:colOff>371475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28</xdr:row>
                    <xdr:rowOff>200025</xdr:rowOff>
                  </from>
                  <to>
                    <xdr:col>9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9</xdr:col>
                    <xdr:colOff>314325</xdr:colOff>
                    <xdr:row>28</xdr:row>
                    <xdr:rowOff>200025</xdr:rowOff>
                  </from>
                  <to>
                    <xdr:col>9</xdr:col>
                    <xdr:colOff>847725</xdr:colOff>
                    <xdr:row>29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view="pageBreakPreview" topLeftCell="A10" zoomScaleNormal="100" zoomScaleSheetLayoutView="100" workbookViewId="0">
      <selection activeCell="F11" sqref="F11:J14"/>
    </sheetView>
  </sheetViews>
  <sheetFormatPr defaultRowHeight="15.75"/>
  <cols>
    <col min="1" max="1" width="4.75" style="3" customWidth="1"/>
    <col min="2" max="2" width="12.125" style="5" customWidth="1"/>
    <col min="3" max="3" width="6" style="5" bestFit="1" customWidth="1"/>
    <col min="4" max="4" width="7.375" style="5" customWidth="1"/>
    <col min="5" max="5" width="5.125" style="5" customWidth="1"/>
    <col min="6" max="6" width="15.125" style="5" customWidth="1"/>
    <col min="7" max="7" width="9.625" style="5" customWidth="1"/>
    <col min="8" max="8" width="11" style="5" customWidth="1"/>
    <col min="9" max="9" width="10.875" style="5" customWidth="1"/>
    <col min="10" max="10" width="22.625" style="5" customWidth="1"/>
    <col min="11" max="16384" width="9" style="5"/>
  </cols>
  <sheetData>
    <row r="1" spans="1:11" ht="20.25" customHeight="1" thickBot="1">
      <c r="B1" s="4"/>
      <c r="E1" s="258" t="s">
        <v>85</v>
      </c>
      <c r="F1" s="258"/>
      <c r="G1" s="258"/>
      <c r="H1" s="258"/>
      <c r="I1" s="258"/>
      <c r="J1" s="5" t="s">
        <v>1</v>
      </c>
    </row>
    <row r="2" spans="1:11" ht="18" customHeight="1">
      <c r="A2" s="87" t="s">
        <v>2</v>
      </c>
      <c r="B2" s="6" t="s">
        <v>3</v>
      </c>
      <c r="C2" s="259"/>
      <c r="D2" s="260"/>
      <c r="E2" s="260"/>
      <c r="F2" s="260"/>
      <c r="G2" s="261" t="s">
        <v>4</v>
      </c>
      <c r="H2" s="262"/>
      <c r="I2" s="263"/>
      <c r="J2" s="264"/>
    </row>
    <row r="3" spans="1:11" ht="18" customHeight="1">
      <c r="A3" s="88"/>
      <c r="B3" s="7" t="s">
        <v>5</v>
      </c>
      <c r="C3" s="96"/>
      <c r="D3" s="97"/>
      <c r="E3" s="97"/>
      <c r="F3" s="97"/>
      <c r="G3" s="98" t="s">
        <v>6</v>
      </c>
      <c r="H3" s="99"/>
      <c r="I3" s="100"/>
      <c r="J3" s="101"/>
      <c r="K3" s="8"/>
    </row>
    <row r="4" spans="1:11" ht="18" customHeight="1">
      <c r="A4" s="88"/>
      <c r="B4" s="9" t="s">
        <v>7</v>
      </c>
      <c r="C4" s="102"/>
      <c r="D4" s="103"/>
      <c r="E4" s="103"/>
      <c r="F4" s="104"/>
      <c r="G4" s="98" t="s">
        <v>8</v>
      </c>
      <c r="H4" s="99"/>
      <c r="I4" s="105"/>
      <c r="J4" s="106"/>
      <c r="K4" s="8"/>
    </row>
    <row r="5" spans="1:11" ht="15.6" customHeight="1" thickBot="1">
      <c r="A5" s="89"/>
      <c r="B5" s="10" t="s">
        <v>9</v>
      </c>
      <c r="C5" s="107"/>
      <c r="D5" s="108"/>
      <c r="E5" s="108"/>
      <c r="F5" s="108"/>
      <c r="G5" s="108"/>
      <c r="H5" s="108"/>
      <c r="I5" s="108"/>
      <c r="J5" s="109"/>
      <c r="K5" s="8"/>
    </row>
    <row r="6" spans="1:11" ht="9.6" customHeight="1" thickBot="1">
      <c r="A6" s="11"/>
      <c r="B6" s="12"/>
      <c r="C6" s="13"/>
      <c r="D6" s="14"/>
      <c r="E6" s="14"/>
      <c r="F6" s="14"/>
      <c r="G6" s="14"/>
      <c r="H6" s="14"/>
      <c r="I6" s="14"/>
      <c r="J6" s="15"/>
      <c r="K6" s="8"/>
    </row>
    <row r="7" spans="1:11" ht="17.25" customHeight="1" thickBot="1">
      <c r="A7" s="117" t="s">
        <v>10</v>
      </c>
      <c r="B7" s="120" t="s">
        <v>75</v>
      </c>
      <c r="C7" s="121"/>
      <c r="D7" s="121"/>
      <c r="E7" s="121"/>
      <c r="F7" s="121"/>
      <c r="G7" s="121"/>
      <c r="H7" s="121"/>
      <c r="I7" s="121"/>
      <c r="J7" s="122"/>
      <c r="K7" s="16"/>
    </row>
    <row r="8" spans="1:11" ht="17.25" customHeight="1" thickBot="1">
      <c r="A8" s="118"/>
      <c r="B8" s="17" t="s">
        <v>11</v>
      </c>
      <c r="C8" s="18" t="s">
        <v>12</v>
      </c>
      <c r="D8" s="18" t="s">
        <v>13</v>
      </c>
      <c r="E8" s="123" t="s">
        <v>14</v>
      </c>
      <c r="F8" s="124"/>
      <c r="G8" s="124"/>
      <c r="H8" s="125" t="s">
        <v>15</v>
      </c>
      <c r="I8" s="126"/>
      <c r="J8" s="19" t="s">
        <v>16</v>
      </c>
    </row>
    <row r="9" spans="1:11" ht="17.25" customHeight="1" thickTop="1" thickBot="1">
      <c r="A9" s="118"/>
      <c r="B9" s="69" t="s">
        <v>87</v>
      </c>
      <c r="C9" s="1">
        <v>330</v>
      </c>
      <c r="D9" s="2">
        <v>230</v>
      </c>
      <c r="E9" s="23"/>
      <c r="F9" s="24" t="s">
        <v>86</v>
      </c>
      <c r="G9" s="73">
        <f>E9*D9</f>
        <v>0</v>
      </c>
      <c r="H9" s="127"/>
      <c r="I9" s="128"/>
      <c r="J9" s="25"/>
    </row>
    <row r="10" spans="1:11" ht="17.25" customHeight="1" thickBot="1">
      <c r="A10" s="118"/>
      <c r="B10" s="139" t="s">
        <v>63</v>
      </c>
      <c r="C10" s="140"/>
      <c r="D10" s="140"/>
      <c r="E10" s="141"/>
      <c r="F10" s="142" t="s">
        <v>64</v>
      </c>
      <c r="G10" s="140"/>
      <c r="H10" s="140"/>
      <c r="I10" s="140"/>
      <c r="J10" s="141"/>
    </row>
    <row r="11" spans="1:11" ht="15" customHeight="1">
      <c r="A11" s="119"/>
      <c r="B11" s="129" t="s">
        <v>92</v>
      </c>
      <c r="C11" s="130"/>
      <c r="D11" s="130"/>
      <c r="E11" s="131"/>
      <c r="F11" s="130" t="s">
        <v>84</v>
      </c>
      <c r="G11" s="130"/>
      <c r="H11" s="130"/>
      <c r="I11" s="130"/>
      <c r="J11" s="131"/>
    </row>
    <row r="12" spans="1:11" ht="23.1" customHeight="1">
      <c r="A12" s="119"/>
      <c r="B12" s="132"/>
      <c r="C12" s="133"/>
      <c r="D12" s="133"/>
      <c r="E12" s="134"/>
      <c r="F12" s="138"/>
      <c r="G12" s="138"/>
      <c r="H12" s="138"/>
      <c r="I12" s="138"/>
      <c r="J12" s="134"/>
    </row>
    <row r="13" spans="1:11" ht="24.6" customHeight="1">
      <c r="A13" s="119"/>
      <c r="B13" s="132"/>
      <c r="C13" s="133"/>
      <c r="D13" s="133"/>
      <c r="E13" s="134"/>
      <c r="F13" s="138"/>
      <c r="G13" s="138"/>
      <c r="H13" s="138"/>
      <c r="I13" s="138"/>
      <c r="J13" s="134"/>
    </row>
    <row r="14" spans="1:11" ht="117.95" customHeight="1" thickBot="1">
      <c r="A14" s="119"/>
      <c r="B14" s="135"/>
      <c r="C14" s="136"/>
      <c r="D14" s="136"/>
      <c r="E14" s="137"/>
      <c r="F14" s="136"/>
      <c r="G14" s="136"/>
      <c r="H14" s="136"/>
      <c r="I14" s="136"/>
      <c r="J14" s="137"/>
    </row>
    <row r="15" spans="1:11" ht="17.25" customHeight="1" thickBot="1">
      <c r="A15" s="117" t="s">
        <v>17</v>
      </c>
      <c r="B15" s="26" t="s">
        <v>18</v>
      </c>
      <c r="C15" s="27" t="s">
        <v>19</v>
      </c>
      <c r="D15" s="265">
        <f>G9</f>
        <v>0</v>
      </c>
      <c r="E15" s="266"/>
      <c r="F15" s="28" t="s">
        <v>20</v>
      </c>
      <c r="G15" s="175"/>
      <c r="H15" s="176"/>
      <c r="I15" s="176"/>
      <c r="J15" s="177"/>
    </row>
    <row r="16" spans="1:11" ht="17.25" customHeight="1" thickBot="1">
      <c r="A16" s="119"/>
      <c r="B16" s="26" t="s">
        <v>21</v>
      </c>
      <c r="C16" s="29"/>
      <c r="D16" s="30"/>
      <c r="E16" s="31" t="s">
        <v>22</v>
      </c>
      <c r="F16" s="32"/>
      <c r="G16" s="33" t="s">
        <v>23</v>
      </c>
      <c r="H16" s="34"/>
      <c r="I16" s="35" t="s">
        <v>24</v>
      </c>
      <c r="J16" s="36"/>
    </row>
    <row r="17" spans="1:10" ht="14.25" customHeight="1">
      <c r="A17" s="119"/>
      <c r="B17" s="178" t="s">
        <v>25</v>
      </c>
      <c r="C17" s="181"/>
      <c r="D17" s="161"/>
      <c r="E17" s="182"/>
      <c r="F17" s="182"/>
      <c r="G17" s="183"/>
      <c r="H17" s="184" t="s">
        <v>82</v>
      </c>
      <c r="I17" s="185"/>
      <c r="J17" s="186"/>
    </row>
    <row r="18" spans="1:10" ht="14.25" customHeight="1">
      <c r="A18" s="119"/>
      <c r="B18" s="179"/>
      <c r="C18" s="193"/>
      <c r="D18" s="194"/>
      <c r="E18" s="143"/>
      <c r="F18" s="143"/>
      <c r="G18" s="144"/>
      <c r="H18" s="187"/>
      <c r="I18" s="188"/>
      <c r="J18" s="189"/>
    </row>
    <row r="19" spans="1:10" ht="14.25" customHeight="1" thickBot="1">
      <c r="A19" s="119"/>
      <c r="B19" s="179"/>
      <c r="C19" s="145"/>
      <c r="D19" s="146"/>
      <c r="E19" s="147" t="s">
        <v>77</v>
      </c>
      <c r="F19" s="147"/>
      <c r="G19" s="148"/>
      <c r="H19" s="190"/>
      <c r="I19" s="191"/>
      <c r="J19" s="192"/>
    </row>
    <row r="20" spans="1:10" ht="17.25" customHeight="1">
      <c r="A20" s="119"/>
      <c r="B20" s="179"/>
      <c r="C20" s="37"/>
      <c r="D20" s="38"/>
      <c r="E20" s="149" t="s">
        <v>26</v>
      </c>
      <c r="F20" s="150"/>
      <c r="G20" s="151" t="s">
        <v>27</v>
      </c>
      <c r="H20" s="110" t="s">
        <v>78</v>
      </c>
      <c r="I20" s="111"/>
      <c r="J20" s="112"/>
    </row>
    <row r="21" spans="1:10" ht="24.75" customHeight="1" thickBot="1">
      <c r="A21" s="172"/>
      <c r="B21" s="180"/>
      <c r="C21" s="116" t="s">
        <v>28</v>
      </c>
      <c r="D21" s="116"/>
      <c r="E21" s="153" t="s">
        <v>29</v>
      </c>
      <c r="F21" s="154"/>
      <c r="G21" s="152"/>
      <c r="H21" s="113"/>
      <c r="I21" s="114"/>
      <c r="J21" s="115"/>
    </row>
    <row r="22" spans="1:10" ht="11.1" customHeight="1" thickBot="1">
      <c r="A22" s="171"/>
      <c r="B22" s="157"/>
      <c r="C22" s="157"/>
      <c r="D22" s="157"/>
      <c r="E22" s="157"/>
      <c r="F22" s="157"/>
      <c r="G22" s="157"/>
      <c r="H22" s="157"/>
      <c r="I22" s="157"/>
      <c r="J22" s="158"/>
    </row>
    <row r="23" spans="1:10" ht="16.7" customHeight="1">
      <c r="A23" s="117" t="s">
        <v>30</v>
      </c>
      <c r="B23" s="244" t="s">
        <v>79</v>
      </c>
      <c r="C23" s="245"/>
      <c r="D23" s="245"/>
      <c r="E23" s="245"/>
      <c r="F23" s="245"/>
      <c r="G23" s="245"/>
      <c r="H23" s="245"/>
      <c r="I23" s="245"/>
      <c r="J23" s="246"/>
    </row>
    <row r="24" spans="1:10" ht="16.7" customHeight="1">
      <c r="A24" s="241"/>
      <c r="B24" s="39" t="s">
        <v>31</v>
      </c>
      <c r="C24" s="40" t="s">
        <v>32</v>
      </c>
      <c r="D24" s="41" t="s">
        <v>33</v>
      </c>
      <c r="E24" s="247" t="s">
        <v>34</v>
      </c>
      <c r="F24" s="248"/>
      <c r="G24" s="248"/>
      <c r="H24" s="249" t="s">
        <v>35</v>
      </c>
      <c r="I24" s="250"/>
      <c r="J24" s="42" t="s">
        <v>36</v>
      </c>
    </row>
    <row r="25" spans="1:10">
      <c r="A25" s="241"/>
      <c r="B25" s="39" t="s">
        <v>37</v>
      </c>
      <c r="C25" s="40">
        <v>230</v>
      </c>
      <c r="D25" s="43">
        <v>100</v>
      </c>
      <c r="E25" s="43"/>
      <c r="F25" s="44" t="s">
        <v>80</v>
      </c>
      <c r="G25" s="71">
        <f>E25*1000</f>
        <v>0</v>
      </c>
      <c r="H25" s="45" t="s">
        <v>38</v>
      </c>
      <c r="I25" s="46"/>
      <c r="J25" s="47"/>
    </row>
    <row r="26" spans="1:10">
      <c r="A26" s="241"/>
      <c r="B26" s="39" t="s">
        <v>39</v>
      </c>
      <c r="C26" s="40">
        <v>395</v>
      </c>
      <c r="D26" s="41">
        <v>140</v>
      </c>
      <c r="E26" s="43"/>
      <c r="F26" s="44" t="s">
        <v>71</v>
      </c>
      <c r="G26" s="71">
        <f>E26*1400</f>
        <v>0</v>
      </c>
      <c r="H26" s="46" t="s">
        <v>40</v>
      </c>
      <c r="I26" s="46"/>
      <c r="J26" s="46"/>
    </row>
    <row r="27" spans="1:10" ht="16.7" customHeight="1" thickBot="1">
      <c r="A27" s="241"/>
      <c r="B27" s="48" t="s">
        <v>41</v>
      </c>
      <c r="C27" s="49" t="s">
        <v>19</v>
      </c>
      <c r="D27" s="72"/>
      <c r="E27" s="50" t="s">
        <v>42</v>
      </c>
      <c r="F27" s="251"/>
      <c r="G27" s="252"/>
      <c r="H27" s="252"/>
      <c r="I27" s="51" t="s">
        <v>43</v>
      </c>
      <c r="J27" s="52"/>
    </row>
    <row r="28" spans="1:10" ht="13.5" customHeight="1">
      <c r="A28" s="242"/>
      <c r="B28" s="253" t="s">
        <v>44</v>
      </c>
      <c r="C28" s="165"/>
      <c r="D28" s="165"/>
      <c r="E28" s="165"/>
      <c r="F28" s="165"/>
      <c r="G28" s="165"/>
      <c r="H28" s="165"/>
      <c r="I28" s="165"/>
      <c r="J28" s="254"/>
    </row>
    <row r="29" spans="1:10" ht="12.6" customHeight="1" thickBot="1">
      <c r="A29" s="242"/>
      <c r="B29" s="255" t="s">
        <v>45</v>
      </c>
      <c r="C29" s="256"/>
      <c r="D29" s="256"/>
      <c r="E29" s="256"/>
      <c r="F29" s="256"/>
      <c r="G29" s="256"/>
      <c r="H29" s="256"/>
      <c r="I29" s="256"/>
      <c r="J29" s="257"/>
    </row>
    <row r="30" spans="1:10" ht="16.7" customHeight="1" thickBot="1">
      <c r="A30" s="243"/>
      <c r="B30" s="53" t="s">
        <v>18</v>
      </c>
      <c r="C30" s="54" t="s">
        <v>19</v>
      </c>
      <c r="D30" s="166">
        <f>G25+G26+D27</f>
        <v>0</v>
      </c>
      <c r="E30" s="167"/>
      <c r="F30" s="167"/>
      <c r="G30" s="55" t="s">
        <v>48</v>
      </c>
      <c r="H30" s="168" t="s">
        <v>72</v>
      </c>
      <c r="I30" s="169"/>
      <c r="J30" s="170"/>
    </row>
    <row r="31" spans="1:10" ht="12.6" customHeight="1" thickBot="1">
      <c r="A31" s="117" t="s">
        <v>49</v>
      </c>
      <c r="B31" s="224" t="s">
        <v>50</v>
      </c>
      <c r="C31" s="225"/>
      <c r="D31" s="225"/>
      <c r="E31" s="225"/>
      <c r="F31" s="225"/>
      <c r="G31" s="157"/>
      <c r="H31" s="157"/>
      <c r="I31" s="157"/>
      <c r="J31" s="158"/>
    </row>
    <row r="32" spans="1:10" ht="14.45" customHeight="1">
      <c r="A32" s="222"/>
      <c r="B32" s="226" t="s">
        <v>51</v>
      </c>
      <c r="C32" s="227"/>
      <c r="D32" s="227"/>
      <c r="E32" s="227"/>
      <c r="F32" s="228"/>
      <c r="G32" s="226" t="s">
        <v>73</v>
      </c>
      <c r="H32" s="227"/>
      <c r="I32" s="227"/>
      <c r="J32" s="228"/>
    </row>
    <row r="33" spans="1:10" ht="22.5" customHeight="1">
      <c r="A33" s="222"/>
      <c r="B33" s="229"/>
      <c r="C33" s="230"/>
      <c r="D33" s="230"/>
      <c r="E33" s="230"/>
      <c r="F33" s="231"/>
      <c r="G33" s="235"/>
      <c r="H33" s="236"/>
      <c r="I33" s="236"/>
      <c r="J33" s="237"/>
    </row>
    <row r="34" spans="1:10" ht="33" customHeight="1">
      <c r="A34" s="222"/>
      <c r="B34" s="229"/>
      <c r="C34" s="230"/>
      <c r="D34" s="230"/>
      <c r="E34" s="230"/>
      <c r="F34" s="231"/>
      <c r="G34" s="235"/>
      <c r="H34" s="236"/>
      <c r="I34" s="236"/>
      <c r="J34" s="237"/>
    </row>
    <row r="35" spans="1:10" ht="27.95" customHeight="1" thickBot="1">
      <c r="A35" s="223"/>
      <c r="B35" s="232"/>
      <c r="C35" s="233"/>
      <c r="D35" s="233"/>
      <c r="E35" s="233"/>
      <c r="F35" s="234"/>
      <c r="G35" s="238"/>
      <c r="H35" s="239"/>
      <c r="I35" s="239"/>
      <c r="J35" s="240"/>
    </row>
    <row r="36" spans="1:10" ht="26.25" thickBot="1">
      <c r="A36" s="56" t="s">
        <v>52</v>
      </c>
      <c r="B36" s="159" t="s">
        <v>53</v>
      </c>
      <c r="C36" s="160"/>
      <c r="D36" s="160"/>
      <c r="E36" s="160"/>
      <c r="F36" s="161"/>
      <c r="G36" s="161"/>
      <c r="H36" s="161"/>
      <c r="I36" s="161"/>
      <c r="J36" s="162"/>
    </row>
    <row r="37" spans="1:10" ht="19.350000000000001" customHeight="1" thickBot="1">
      <c r="A37" s="57" t="s">
        <v>54</v>
      </c>
      <c r="B37" s="163" t="s">
        <v>74</v>
      </c>
      <c r="C37" s="164"/>
      <c r="D37" s="164"/>
      <c r="E37" s="164"/>
      <c r="F37" s="164"/>
      <c r="G37" s="164"/>
      <c r="H37" s="164"/>
      <c r="I37" s="165"/>
      <c r="J37" s="58"/>
    </row>
    <row r="38" spans="1:10" ht="17.45" customHeight="1" thickTop="1" thickBot="1">
      <c r="A38" s="195" t="s">
        <v>55</v>
      </c>
      <c r="B38" s="59" t="s">
        <v>56</v>
      </c>
      <c r="C38" s="60" t="s">
        <v>19</v>
      </c>
      <c r="D38" s="198">
        <f>D30+D15</f>
        <v>0</v>
      </c>
      <c r="E38" s="198"/>
      <c r="F38" s="198"/>
      <c r="G38" s="199"/>
      <c r="H38" s="199"/>
      <c r="I38" s="200" t="s">
        <v>57</v>
      </c>
      <c r="J38" s="203"/>
    </row>
    <row r="39" spans="1:10" ht="27.75" customHeight="1" thickTop="1">
      <c r="A39" s="196"/>
      <c r="B39" s="206" t="s">
        <v>83</v>
      </c>
      <c r="C39" s="207"/>
      <c r="D39" s="207"/>
      <c r="E39" s="207"/>
      <c r="F39" s="207"/>
      <c r="G39" s="207"/>
      <c r="H39" s="207"/>
      <c r="I39" s="201"/>
      <c r="J39" s="204"/>
    </row>
    <row r="40" spans="1:10" ht="36" customHeight="1" thickBot="1">
      <c r="A40" s="197"/>
      <c r="B40" s="208"/>
      <c r="C40" s="209"/>
      <c r="D40" s="209"/>
      <c r="E40" s="209"/>
      <c r="F40" s="209"/>
      <c r="G40" s="209"/>
      <c r="H40" s="209"/>
      <c r="I40" s="202"/>
      <c r="J40" s="205"/>
    </row>
    <row r="41" spans="1:10" ht="17.25" customHeight="1">
      <c r="A41" s="210" t="s">
        <v>58</v>
      </c>
      <c r="B41" s="213" t="s">
        <v>66</v>
      </c>
      <c r="C41" s="214"/>
      <c r="D41" s="214"/>
      <c r="E41" s="214"/>
      <c r="F41" s="214"/>
      <c r="G41" s="215"/>
      <c r="H41" s="215"/>
      <c r="I41" s="215"/>
      <c r="J41" s="216"/>
    </row>
    <row r="42" spans="1:10" ht="17.25" customHeight="1">
      <c r="A42" s="211"/>
      <c r="B42" s="217" t="s">
        <v>67</v>
      </c>
      <c r="C42" s="218"/>
      <c r="D42" s="218"/>
      <c r="E42" s="219" t="s">
        <v>68</v>
      </c>
      <c r="F42" s="219"/>
      <c r="G42" s="61" t="s">
        <v>69</v>
      </c>
      <c r="H42" s="61"/>
      <c r="I42" s="61" t="s">
        <v>70</v>
      </c>
      <c r="J42" s="62"/>
    </row>
    <row r="43" spans="1:10" s="65" customFormat="1" ht="18" customHeight="1" thickBot="1">
      <c r="A43" s="212"/>
      <c r="B43" s="220" t="s">
        <v>81</v>
      </c>
      <c r="C43" s="221"/>
      <c r="D43" s="221"/>
      <c r="E43" s="221"/>
      <c r="F43" s="221"/>
      <c r="G43" s="63" t="s">
        <v>59</v>
      </c>
      <c r="H43" s="63"/>
      <c r="I43" s="63"/>
      <c r="J43" s="64"/>
    </row>
    <row r="44" spans="1:10" ht="16.7" customHeight="1" thickBot="1">
      <c r="A44" s="66" t="s">
        <v>60</v>
      </c>
      <c r="B44" s="67" t="s">
        <v>61</v>
      </c>
      <c r="C44" s="155"/>
      <c r="D44" s="140"/>
      <c r="E44" s="140"/>
      <c r="F44" s="140"/>
      <c r="G44" s="67" t="s">
        <v>62</v>
      </c>
      <c r="H44" s="156"/>
      <c r="I44" s="157"/>
      <c r="J44" s="158"/>
    </row>
    <row r="45" spans="1:10">
      <c r="B45" s="68"/>
    </row>
  </sheetData>
  <mergeCells count="65">
    <mergeCell ref="C44:F44"/>
    <mergeCell ref="H44:J44"/>
    <mergeCell ref="A38:A40"/>
    <mergeCell ref="D38:H38"/>
    <mergeCell ref="I38:I40"/>
    <mergeCell ref="J38:J40"/>
    <mergeCell ref="B39:H40"/>
    <mergeCell ref="A41:A43"/>
    <mergeCell ref="B41:J41"/>
    <mergeCell ref="B42:D42"/>
    <mergeCell ref="E42:F42"/>
    <mergeCell ref="B43:F43"/>
    <mergeCell ref="B37:I37"/>
    <mergeCell ref="A22:J22"/>
    <mergeCell ref="A23:A30"/>
    <mergeCell ref="B23:J23"/>
    <mergeCell ref="E24:G24"/>
    <mergeCell ref="H24:I24"/>
    <mergeCell ref="F27:H27"/>
    <mergeCell ref="B28:J28"/>
    <mergeCell ref="B29:J29"/>
    <mergeCell ref="D30:F30"/>
    <mergeCell ref="H30:J30"/>
    <mergeCell ref="A31:A35"/>
    <mergeCell ref="B31:J31"/>
    <mergeCell ref="B32:F35"/>
    <mergeCell ref="G32:J35"/>
    <mergeCell ref="B36:J36"/>
    <mergeCell ref="A15:A21"/>
    <mergeCell ref="D15:E15"/>
    <mergeCell ref="G15:J15"/>
    <mergeCell ref="B17:B21"/>
    <mergeCell ref="C17:D17"/>
    <mergeCell ref="E17:G17"/>
    <mergeCell ref="H17:J19"/>
    <mergeCell ref="C18:D18"/>
    <mergeCell ref="E18:G18"/>
    <mergeCell ref="C19:D19"/>
    <mergeCell ref="E19:G19"/>
    <mergeCell ref="E20:F20"/>
    <mergeCell ref="G20:G21"/>
    <mergeCell ref="H20:J21"/>
    <mergeCell ref="C21:D21"/>
    <mergeCell ref="E21:F21"/>
    <mergeCell ref="E1:I1"/>
    <mergeCell ref="A7:A14"/>
    <mergeCell ref="B7:J7"/>
    <mergeCell ref="E8:G8"/>
    <mergeCell ref="H8:I8"/>
    <mergeCell ref="H9:I9"/>
    <mergeCell ref="B10:E10"/>
    <mergeCell ref="F10:J10"/>
    <mergeCell ref="B11:E14"/>
    <mergeCell ref="F11:J14"/>
    <mergeCell ref="A2:A5"/>
    <mergeCell ref="C2:F2"/>
    <mergeCell ref="G2:H2"/>
    <mergeCell ref="I2:J2"/>
    <mergeCell ref="C3:F3"/>
    <mergeCell ref="G3:H3"/>
    <mergeCell ref="I3:J3"/>
    <mergeCell ref="C4:F4"/>
    <mergeCell ref="G4:H4"/>
    <mergeCell ref="I4:J4"/>
    <mergeCell ref="C5:J5"/>
  </mergeCells>
  <phoneticPr fontId="2" type="noConversion"/>
  <printOptions horizontalCentered="1"/>
  <pageMargins left="0.27559055118110237" right="0.27559055118110237" top="0.39370078740157483" bottom="0.39370078740157483" header="0.51181102362204722" footer="0.51181102362204722"/>
  <pageSetup scale="8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9525</xdr:rowOff>
                  </from>
                  <to>
                    <xdr:col>3</xdr:col>
                    <xdr:colOff>381000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15</xdr:row>
                    <xdr:rowOff>0</xdr:rowOff>
                  </from>
                  <to>
                    <xdr:col>2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9525</xdr:rowOff>
                  </from>
                  <to>
                    <xdr:col>3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38100</xdr:rowOff>
                  </from>
                  <to>
                    <xdr:col>3</xdr:col>
                    <xdr:colOff>152400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28575</xdr:rowOff>
                  </from>
                  <to>
                    <xdr:col>3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28575</xdr:rowOff>
                  </from>
                  <to>
                    <xdr:col>3</xdr:col>
                    <xdr:colOff>238125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0</xdr:rowOff>
                  </from>
                  <to>
                    <xdr:col>7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locked="0"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0</xdr:rowOff>
                  </from>
                  <to>
                    <xdr:col>7</xdr:col>
                    <xdr:colOff>771525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locked="0" defaultSize="0" autoFill="0" autoLine="0" autoPict="0">
                <anchor moveWithCells="1">
                  <from>
                    <xdr:col>7</xdr:col>
                    <xdr:colOff>723900</xdr:colOff>
                    <xdr:row>14</xdr:row>
                    <xdr:rowOff>9525</xdr:rowOff>
                  </from>
                  <to>
                    <xdr:col>8</xdr:col>
                    <xdr:colOff>609600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locked="0" defaultSize="0" autoFill="0" autoLine="0" autoPict="0">
                <anchor moveWithCells="1">
                  <from>
                    <xdr:col>8</xdr:col>
                    <xdr:colOff>581025</xdr:colOff>
                    <xdr:row>14</xdr:row>
                    <xdr:rowOff>9525</xdr:rowOff>
                  </from>
                  <to>
                    <xdr:col>9</xdr:col>
                    <xdr:colOff>800100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locked="0" defaultSize="0" autoFill="0" autoLine="0" autoPict="0">
                <anchor moveWithCells="1">
                  <from>
                    <xdr:col>8</xdr:col>
                    <xdr:colOff>161925</xdr:colOff>
                    <xdr:row>36</xdr:row>
                    <xdr:rowOff>9525</xdr:rowOff>
                  </from>
                  <to>
                    <xdr:col>9</xdr:col>
                    <xdr:colOff>57150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locked="0" defaultSize="0" autoFill="0" autoLine="0" autoPict="0">
                <anchor moveWithCells="1">
                  <from>
                    <xdr:col>9</xdr:col>
                    <xdr:colOff>66675</xdr:colOff>
                    <xdr:row>36</xdr:row>
                    <xdr:rowOff>9525</xdr:rowOff>
                  </from>
                  <to>
                    <xdr:col>9</xdr:col>
                    <xdr:colOff>1457325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locked="0"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190500</xdr:rowOff>
                  </from>
                  <to>
                    <xdr:col>7</xdr:col>
                    <xdr:colOff>638175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Fill="0" autoLine="0" autoPict="0">
                <anchor moveWithCells="1">
                  <from>
                    <xdr:col>7</xdr:col>
                    <xdr:colOff>685800</xdr:colOff>
                    <xdr:row>28</xdr:row>
                    <xdr:rowOff>200025</xdr:rowOff>
                  </from>
                  <to>
                    <xdr:col>8</xdr:col>
                    <xdr:colOff>371475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28</xdr:row>
                    <xdr:rowOff>200025</xdr:rowOff>
                  </from>
                  <to>
                    <xdr:col>9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locked="0" defaultSize="0" autoFill="0" autoLine="0" autoPict="0">
                <anchor moveWithCells="1">
                  <from>
                    <xdr:col>9</xdr:col>
                    <xdr:colOff>314325</xdr:colOff>
                    <xdr:row>28</xdr:row>
                    <xdr:rowOff>200025</xdr:rowOff>
                  </from>
                  <to>
                    <xdr:col>9</xdr:col>
                    <xdr:colOff>847725</xdr:colOff>
                    <xdr:row>29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view="pageBreakPreview" zoomScaleNormal="100" zoomScaleSheetLayoutView="100" workbookViewId="0">
      <selection activeCell="F11" sqref="F11:J14"/>
    </sheetView>
  </sheetViews>
  <sheetFormatPr defaultRowHeight="15.75"/>
  <cols>
    <col min="1" max="1" width="4.75" style="3" customWidth="1"/>
    <col min="2" max="2" width="12.125" style="5" customWidth="1"/>
    <col min="3" max="3" width="6" style="5" bestFit="1" customWidth="1"/>
    <col min="4" max="4" width="7.375" style="5" customWidth="1"/>
    <col min="5" max="5" width="5.125" style="5" customWidth="1"/>
    <col min="6" max="6" width="15.125" style="5" customWidth="1"/>
    <col min="7" max="7" width="9.625" style="5" customWidth="1"/>
    <col min="8" max="8" width="11" style="5" customWidth="1"/>
    <col min="9" max="9" width="10.875" style="5" customWidth="1"/>
    <col min="10" max="10" width="22.625" style="5" customWidth="1"/>
    <col min="11" max="16384" width="9" style="5"/>
  </cols>
  <sheetData>
    <row r="1" spans="1:11" ht="26.45" customHeight="1" thickBot="1">
      <c r="B1" s="4"/>
      <c r="F1" s="84" t="s">
        <v>85</v>
      </c>
      <c r="G1" s="85"/>
      <c r="H1" s="86"/>
      <c r="I1" s="86"/>
      <c r="J1" s="5" t="s">
        <v>1</v>
      </c>
    </row>
    <row r="2" spans="1:11" ht="15.75" customHeight="1">
      <c r="A2" s="87" t="s">
        <v>2</v>
      </c>
      <c r="B2" s="6" t="s">
        <v>3</v>
      </c>
      <c r="C2" s="259"/>
      <c r="D2" s="260"/>
      <c r="E2" s="260"/>
      <c r="F2" s="260"/>
      <c r="G2" s="261" t="s">
        <v>4</v>
      </c>
      <c r="H2" s="262"/>
      <c r="I2" s="263"/>
      <c r="J2" s="264"/>
    </row>
    <row r="3" spans="1:11" ht="15.75" customHeight="1">
      <c r="A3" s="88"/>
      <c r="B3" s="7" t="s">
        <v>5</v>
      </c>
      <c r="C3" s="96"/>
      <c r="D3" s="97"/>
      <c r="E3" s="97"/>
      <c r="F3" s="97"/>
      <c r="G3" s="98" t="s">
        <v>6</v>
      </c>
      <c r="H3" s="99"/>
      <c r="I3" s="100"/>
      <c r="J3" s="101"/>
      <c r="K3" s="8"/>
    </row>
    <row r="4" spans="1:11" ht="15.75" customHeight="1">
      <c r="A4" s="88"/>
      <c r="B4" s="9" t="s">
        <v>7</v>
      </c>
      <c r="C4" s="102"/>
      <c r="D4" s="103"/>
      <c r="E4" s="103"/>
      <c r="F4" s="104"/>
      <c r="G4" s="98" t="s">
        <v>8</v>
      </c>
      <c r="H4" s="99"/>
      <c r="I4" s="105"/>
      <c r="J4" s="106"/>
      <c r="K4" s="8"/>
    </row>
    <row r="5" spans="1:11" ht="15.75" customHeight="1" thickBot="1">
      <c r="A5" s="89"/>
      <c r="B5" s="10" t="s">
        <v>9</v>
      </c>
      <c r="C5" s="107"/>
      <c r="D5" s="108"/>
      <c r="E5" s="108"/>
      <c r="F5" s="108"/>
      <c r="G5" s="108"/>
      <c r="H5" s="108"/>
      <c r="I5" s="108"/>
      <c r="J5" s="109"/>
      <c r="K5" s="8"/>
    </row>
    <row r="6" spans="1:11" ht="9.6" customHeight="1" thickBot="1">
      <c r="A6" s="11"/>
      <c r="B6" s="12"/>
      <c r="C6" s="13"/>
      <c r="D6" s="76"/>
      <c r="E6" s="76"/>
      <c r="F6" s="76"/>
      <c r="G6" s="76"/>
      <c r="H6" s="76"/>
      <c r="I6" s="76"/>
      <c r="J6" s="15"/>
      <c r="K6" s="8"/>
    </row>
    <row r="7" spans="1:11" ht="17.25" customHeight="1" thickBot="1">
      <c r="A7" s="117" t="s">
        <v>10</v>
      </c>
      <c r="B7" s="120" t="s">
        <v>75</v>
      </c>
      <c r="C7" s="121"/>
      <c r="D7" s="121"/>
      <c r="E7" s="121"/>
      <c r="F7" s="121"/>
      <c r="G7" s="121"/>
      <c r="H7" s="121"/>
      <c r="I7" s="121"/>
      <c r="J7" s="122"/>
      <c r="K7" s="16"/>
    </row>
    <row r="8" spans="1:11" ht="17.25" customHeight="1" thickBot="1">
      <c r="A8" s="118"/>
      <c r="B8" s="17" t="s">
        <v>11</v>
      </c>
      <c r="C8" s="18" t="s">
        <v>12</v>
      </c>
      <c r="D8" s="18" t="s">
        <v>13</v>
      </c>
      <c r="E8" s="123" t="s">
        <v>14</v>
      </c>
      <c r="F8" s="124"/>
      <c r="G8" s="124"/>
      <c r="H8" s="125" t="s">
        <v>15</v>
      </c>
      <c r="I8" s="126"/>
      <c r="J8" s="19" t="s">
        <v>16</v>
      </c>
    </row>
    <row r="9" spans="1:11" s="82" customFormat="1" ht="27.75" customHeight="1" thickTop="1" thickBot="1">
      <c r="A9" s="118"/>
      <c r="B9" s="77" t="s">
        <v>88</v>
      </c>
      <c r="C9" s="1">
        <v>650</v>
      </c>
      <c r="D9" s="2">
        <v>390</v>
      </c>
      <c r="E9" s="78"/>
      <c r="F9" s="79" t="s">
        <v>89</v>
      </c>
      <c r="G9" s="80">
        <f>E9*D9</f>
        <v>0</v>
      </c>
      <c r="H9" s="267"/>
      <c r="I9" s="268"/>
      <c r="J9" s="81"/>
    </row>
    <row r="10" spans="1:11" ht="17.25" customHeight="1" thickBot="1">
      <c r="A10" s="118"/>
      <c r="B10" s="139" t="s">
        <v>63</v>
      </c>
      <c r="C10" s="140"/>
      <c r="D10" s="140"/>
      <c r="E10" s="141"/>
      <c r="F10" s="142" t="s">
        <v>64</v>
      </c>
      <c r="G10" s="140"/>
      <c r="H10" s="140"/>
      <c r="I10" s="140"/>
      <c r="J10" s="141"/>
    </row>
    <row r="11" spans="1:11" ht="15" customHeight="1">
      <c r="A11" s="119"/>
      <c r="B11" s="129" t="s">
        <v>93</v>
      </c>
      <c r="C11" s="130"/>
      <c r="D11" s="130"/>
      <c r="E11" s="131"/>
      <c r="F11" s="130" t="s">
        <v>84</v>
      </c>
      <c r="G11" s="130"/>
      <c r="H11" s="130"/>
      <c r="I11" s="130"/>
      <c r="J11" s="131"/>
    </row>
    <row r="12" spans="1:11" ht="23.1" customHeight="1">
      <c r="A12" s="119"/>
      <c r="B12" s="132"/>
      <c r="C12" s="133"/>
      <c r="D12" s="133"/>
      <c r="E12" s="134"/>
      <c r="F12" s="138"/>
      <c r="G12" s="138"/>
      <c r="H12" s="138"/>
      <c r="I12" s="138"/>
      <c r="J12" s="134"/>
    </row>
    <row r="13" spans="1:11" ht="24.6" customHeight="1">
      <c r="A13" s="119"/>
      <c r="B13" s="132"/>
      <c r="C13" s="133"/>
      <c r="D13" s="133"/>
      <c r="E13" s="134"/>
      <c r="F13" s="138"/>
      <c r="G13" s="138"/>
      <c r="H13" s="138"/>
      <c r="I13" s="138"/>
      <c r="J13" s="134"/>
    </row>
    <row r="14" spans="1:11" ht="117.95" customHeight="1" thickBot="1">
      <c r="A14" s="119"/>
      <c r="B14" s="135"/>
      <c r="C14" s="136"/>
      <c r="D14" s="136"/>
      <c r="E14" s="137"/>
      <c r="F14" s="136"/>
      <c r="G14" s="136"/>
      <c r="H14" s="136"/>
      <c r="I14" s="136"/>
      <c r="J14" s="137"/>
    </row>
    <row r="15" spans="1:11" ht="17.25" customHeight="1" thickBot="1">
      <c r="A15" s="117" t="s">
        <v>17</v>
      </c>
      <c r="B15" s="26" t="s">
        <v>18</v>
      </c>
      <c r="C15" s="27" t="s">
        <v>19</v>
      </c>
      <c r="D15" s="265">
        <f>G9</f>
        <v>0</v>
      </c>
      <c r="E15" s="266"/>
      <c r="F15" s="28" t="s">
        <v>20</v>
      </c>
      <c r="G15" s="175"/>
      <c r="H15" s="176"/>
      <c r="I15" s="176"/>
      <c r="J15" s="177"/>
    </row>
    <row r="16" spans="1:11" ht="17.25" customHeight="1" thickBot="1">
      <c r="A16" s="119"/>
      <c r="B16" s="26" t="s">
        <v>21</v>
      </c>
      <c r="C16" s="29"/>
      <c r="D16" s="30"/>
      <c r="E16" s="31" t="s">
        <v>22</v>
      </c>
      <c r="F16" s="32"/>
      <c r="G16" s="75" t="s">
        <v>23</v>
      </c>
      <c r="H16" s="34"/>
      <c r="I16" s="35" t="s">
        <v>24</v>
      </c>
      <c r="J16" s="36"/>
    </row>
    <row r="17" spans="1:10" ht="14.25" customHeight="1">
      <c r="A17" s="119"/>
      <c r="B17" s="178" t="s">
        <v>25</v>
      </c>
      <c r="C17" s="181"/>
      <c r="D17" s="161"/>
      <c r="E17" s="182"/>
      <c r="F17" s="182"/>
      <c r="G17" s="183"/>
      <c r="H17" s="184" t="s">
        <v>82</v>
      </c>
      <c r="I17" s="185"/>
      <c r="J17" s="186"/>
    </row>
    <row r="18" spans="1:10" ht="14.25" customHeight="1">
      <c r="A18" s="119"/>
      <c r="B18" s="179"/>
      <c r="C18" s="193"/>
      <c r="D18" s="194"/>
      <c r="E18" s="143"/>
      <c r="F18" s="143"/>
      <c r="G18" s="144"/>
      <c r="H18" s="187"/>
      <c r="I18" s="188"/>
      <c r="J18" s="189"/>
    </row>
    <row r="19" spans="1:10" ht="14.25" customHeight="1" thickBot="1">
      <c r="A19" s="119"/>
      <c r="B19" s="179"/>
      <c r="C19" s="145"/>
      <c r="D19" s="146"/>
      <c r="E19" s="147" t="s">
        <v>77</v>
      </c>
      <c r="F19" s="147"/>
      <c r="G19" s="148"/>
      <c r="H19" s="190"/>
      <c r="I19" s="191"/>
      <c r="J19" s="192"/>
    </row>
    <row r="20" spans="1:10" ht="17.25" customHeight="1">
      <c r="A20" s="119"/>
      <c r="B20" s="179"/>
      <c r="C20" s="37"/>
      <c r="D20" s="38"/>
      <c r="E20" s="149" t="s">
        <v>26</v>
      </c>
      <c r="F20" s="150"/>
      <c r="G20" s="151" t="s">
        <v>27</v>
      </c>
      <c r="H20" s="110" t="s">
        <v>78</v>
      </c>
      <c r="I20" s="111"/>
      <c r="J20" s="112"/>
    </row>
    <row r="21" spans="1:10" ht="24.75" customHeight="1" thickBot="1">
      <c r="A21" s="172"/>
      <c r="B21" s="180"/>
      <c r="C21" s="116" t="s">
        <v>28</v>
      </c>
      <c r="D21" s="116"/>
      <c r="E21" s="153" t="s">
        <v>29</v>
      </c>
      <c r="F21" s="154"/>
      <c r="G21" s="152"/>
      <c r="H21" s="113"/>
      <c r="I21" s="114"/>
      <c r="J21" s="115"/>
    </row>
    <row r="22" spans="1:10" ht="11.1" customHeight="1" thickBot="1">
      <c r="A22" s="171"/>
      <c r="B22" s="157"/>
      <c r="C22" s="157"/>
      <c r="D22" s="157"/>
      <c r="E22" s="157"/>
      <c r="F22" s="157"/>
      <c r="G22" s="157"/>
      <c r="H22" s="157"/>
      <c r="I22" s="157"/>
      <c r="J22" s="158"/>
    </row>
    <row r="23" spans="1:10" ht="16.7" customHeight="1">
      <c r="A23" s="117" t="s">
        <v>30</v>
      </c>
      <c r="B23" s="244" t="s">
        <v>79</v>
      </c>
      <c r="C23" s="245"/>
      <c r="D23" s="245"/>
      <c r="E23" s="245"/>
      <c r="F23" s="245"/>
      <c r="G23" s="245"/>
      <c r="H23" s="245"/>
      <c r="I23" s="245"/>
      <c r="J23" s="246"/>
    </row>
    <row r="24" spans="1:10" ht="16.7" customHeight="1">
      <c r="A24" s="241"/>
      <c r="B24" s="39" t="s">
        <v>31</v>
      </c>
      <c r="C24" s="40" t="s">
        <v>32</v>
      </c>
      <c r="D24" s="41" t="s">
        <v>33</v>
      </c>
      <c r="E24" s="247" t="s">
        <v>34</v>
      </c>
      <c r="F24" s="248"/>
      <c r="G24" s="248"/>
      <c r="H24" s="249" t="s">
        <v>35</v>
      </c>
      <c r="I24" s="250"/>
      <c r="J24" s="42" t="s">
        <v>36</v>
      </c>
    </row>
    <row r="25" spans="1:10">
      <c r="A25" s="241"/>
      <c r="B25" s="39" t="s">
        <v>37</v>
      </c>
      <c r="C25" s="40">
        <v>230</v>
      </c>
      <c r="D25" s="43">
        <v>100</v>
      </c>
      <c r="E25" s="43"/>
      <c r="F25" s="44" t="s">
        <v>80</v>
      </c>
      <c r="G25" s="71">
        <f>E25*1000</f>
        <v>0</v>
      </c>
      <c r="H25" s="45" t="s">
        <v>38</v>
      </c>
      <c r="I25" s="46"/>
      <c r="J25" s="47"/>
    </row>
    <row r="26" spans="1:10">
      <c r="A26" s="241"/>
      <c r="B26" s="39" t="s">
        <v>39</v>
      </c>
      <c r="C26" s="40">
        <v>395</v>
      </c>
      <c r="D26" s="41">
        <v>140</v>
      </c>
      <c r="E26" s="43"/>
      <c r="F26" s="44" t="s">
        <v>71</v>
      </c>
      <c r="G26" s="71">
        <f>E26*1400</f>
        <v>0</v>
      </c>
      <c r="H26" s="46" t="s">
        <v>40</v>
      </c>
      <c r="I26" s="46"/>
      <c r="J26" s="46"/>
    </row>
    <row r="27" spans="1:10" ht="16.7" customHeight="1" thickBot="1">
      <c r="A27" s="241"/>
      <c r="B27" s="48" t="s">
        <v>41</v>
      </c>
      <c r="C27" s="49" t="s">
        <v>19</v>
      </c>
      <c r="D27" s="72"/>
      <c r="E27" s="50" t="s">
        <v>42</v>
      </c>
      <c r="F27" s="251"/>
      <c r="G27" s="252"/>
      <c r="H27" s="252"/>
      <c r="I27" s="51" t="s">
        <v>43</v>
      </c>
      <c r="J27" s="52"/>
    </row>
    <row r="28" spans="1:10" ht="13.5" customHeight="1">
      <c r="A28" s="242"/>
      <c r="B28" s="253" t="s">
        <v>44</v>
      </c>
      <c r="C28" s="165"/>
      <c r="D28" s="165"/>
      <c r="E28" s="165"/>
      <c r="F28" s="165"/>
      <c r="G28" s="165"/>
      <c r="H28" s="165"/>
      <c r="I28" s="165"/>
      <c r="J28" s="254"/>
    </row>
    <row r="29" spans="1:10" ht="12.6" customHeight="1" thickBot="1">
      <c r="A29" s="242"/>
      <c r="B29" s="255" t="s">
        <v>45</v>
      </c>
      <c r="C29" s="256"/>
      <c r="D29" s="256"/>
      <c r="E29" s="256"/>
      <c r="F29" s="256"/>
      <c r="G29" s="256"/>
      <c r="H29" s="256"/>
      <c r="I29" s="256"/>
      <c r="J29" s="257"/>
    </row>
    <row r="30" spans="1:10" ht="16.7" customHeight="1" thickBot="1">
      <c r="A30" s="243"/>
      <c r="B30" s="53" t="s">
        <v>18</v>
      </c>
      <c r="C30" s="54" t="s">
        <v>19</v>
      </c>
      <c r="D30" s="166">
        <f>G25+G26+D27</f>
        <v>0</v>
      </c>
      <c r="E30" s="167"/>
      <c r="F30" s="167"/>
      <c r="G30" s="55" t="s">
        <v>48</v>
      </c>
      <c r="H30" s="168" t="s">
        <v>72</v>
      </c>
      <c r="I30" s="169"/>
      <c r="J30" s="170"/>
    </row>
    <row r="31" spans="1:10" ht="12.6" customHeight="1" thickBot="1">
      <c r="A31" s="117" t="s">
        <v>49</v>
      </c>
      <c r="B31" s="224" t="s">
        <v>50</v>
      </c>
      <c r="C31" s="225"/>
      <c r="D31" s="225"/>
      <c r="E31" s="225"/>
      <c r="F31" s="225"/>
      <c r="G31" s="157"/>
      <c r="H31" s="157"/>
      <c r="I31" s="157"/>
      <c r="J31" s="158"/>
    </row>
    <row r="32" spans="1:10" ht="14.45" customHeight="1">
      <c r="A32" s="222"/>
      <c r="B32" s="226" t="s">
        <v>51</v>
      </c>
      <c r="C32" s="227"/>
      <c r="D32" s="227"/>
      <c r="E32" s="227"/>
      <c r="F32" s="228"/>
      <c r="G32" s="226" t="s">
        <v>73</v>
      </c>
      <c r="H32" s="227"/>
      <c r="I32" s="227"/>
      <c r="J32" s="228"/>
    </row>
    <row r="33" spans="1:10" ht="22.5" customHeight="1">
      <c r="A33" s="222"/>
      <c r="B33" s="229"/>
      <c r="C33" s="230"/>
      <c r="D33" s="230"/>
      <c r="E33" s="230"/>
      <c r="F33" s="231"/>
      <c r="G33" s="235"/>
      <c r="H33" s="236"/>
      <c r="I33" s="236"/>
      <c r="J33" s="237"/>
    </row>
    <row r="34" spans="1:10" ht="33" customHeight="1">
      <c r="A34" s="222"/>
      <c r="B34" s="229"/>
      <c r="C34" s="230"/>
      <c r="D34" s="230"/>
      <c r="E34" s="230"/>
      <c r="F34" s="231"/>
      <c r="G34" s="235"/>
      <c r="H34" s="236"/>
      <c r="I34" s="236"/>
      <c r="J34" s="237"/>
    </row>
    <row r="35" spans="1:10" ht="27.95" customHeight="1" thickBot="1">
      <c r="A35" s="223"/>
      <c r="B35" s="232"/>
      <c r="C35" s="233"/>
      <c r="D35" s="233"/>
      <c r="E35" s="233"/>
      <c r="F35" s="234"/>
      <c r="G35" s="238"/>
      <c r="H35" s="239"/>
      <c r="I35" s="239"/>
      <c r="J35" s="240"/>
    </row>
    <row r="36" spans="1:10" ht="26.25" thickBot="1">
      <c r="A36" s="56" t="s">
        <v>52</v>
      </c>
      <c r="B36" s="159" t="s">
        <v>53</v>
      </c>
      <c r="C36" s="160"/>
      <c r="D36" s="160"/>
      <c r="E36" s="160"/>
      <c r="F36" s="161"/>
      <c r="G36" s="161"/>
      <c r="H36" s="161"/>
      <c r="I36" s="161"/>
      <c r="J36" s="162"/>
    </row>
    <row r="37" spans="1:10" ht="19.350000000000001" customHeight="1" thickBot="1">
      <c r="A37" s="57" t="s">
        <v>54</v>
      </c>
      <c r="B37" s="163" t="s">
        <v>74</v>
      </c>
      <c r="C37" s="164"/>
      <c r="D37" s="164"/>
      <c r="E37" s="164"/>
      <c r="F37" s="164"/>
      <c r="G37" s="164"/>
      <c r="H37" s="164"/>
      <c r="I37" s="165"/>
      <c r="J37" s="74"/>
    </row>
    <row r="38" spans="1:10" ht="17.45" customHeight="1" thickTop="1" thickBot="1">
      <c r="A38" s="195" t="s">
        <v>55</v>
      </c>
      <c r="B38" s="59" t="s">
        <v>56</v>
      </c>
      <c r="C38" s="60" t="s">
        <v>19</v>
      </c>
      <c r="D38" s="198">
        <f>D30+D15</f>
        <v>0</v>
      </c>
      <c r="E38" s="198"/>
      <c r="F38" s="198"/>
      <c r="G38" s="199"/>
      <c r="H38" s="199"/>
      <c r="I38" s="200" t="s">
        <v>57</v>
      </c>
      <c r="J38" s="203"/>
    </row>
    <row r="39" spans="1:10" ht="27.75" customHeight="1" thickTop="1">
      <c r="A39" s="196"/>
      <c r="B39" s="206" t="s">
        <v>83</v>
      </c>
      <c r="C39" s="207"/>
      <c r="D39" s="207"/>
      <c r="E39" s="207"/>
      <c r="F39" s="207"/>
      <c r="G39" s="207"/>
      <c r="H39" s="207"/>
      <c r="I39" s="201"/>
      <c r="J39" s="204"/>
    </row>
    <row r="40" spans="1:10" ht="36" customHeight="1" thickBot="1">
      <c r="A40" s="197"/>
      <c r="B40" s="208"/>
      <c r="C40" s="209"/>
      <c r="D40" s="209"/>
      <c r="E40" s="209"/>
      <c r="F40" s="209"/>
      <c r="G40" s="209"/>
      <c r="H40" s="209"/>
      <c r="I40" s="202"/>
      <c r="J40" s="205"/>
    </row>
    <row r="41" spans="1:10" ht="17.25" customHeight="1">
      <c r="A41" s="210" t="s">
        <v>58</v>
      </c>
      <c r="B41" s="213" t="s">
        <v>66</v>
      </c>
      <c r="C41" s="214"/>
      <c r="D41" s="214"/>
      <c r="E41" s="214"/>
      <c r="F41" s="214"/>
      <c r="G41" s="215"/>
      <c r="H41" s="215"/>
      <c r="I41" s="215"/>
      <c r="J41" s="216"/>
    </row>
    <row r="42" spans="1:10" ht="17.25" customHeight="1">
      <c r="A42" s="211"/>
      <c r="B42" s="217" t="s">
        <v>67</v>
      </c>
      <c r="C42" s="218"/>
      <c r="D42" s="218"/>
      <c r="E42" s="219" t="s">
        <v>68</v>
      </c>
      <c r="F42" s="219"/>
      <c r="G42" s="61" t="s">
        <v>69</v>
      </c>
      <c r="H42" s="61"/>
      <c r="I42" s="61" t="s">
        <v>70</v>
      </c>
      <c r="J42" s="62"/>
    </row>
    <row r="43" spans="1:10" s="65" customFormat="1" ht="18" customHeight="1" thickBot="1">
      <c r="A43" s="212"/>
      <c r="B43" s="220" t="s">
        <v>81</v>
      </c>
      <c r="C43" s="221"/>
      <c r="D43" s="221"/>
      <c r="E43" s="221"/>
      <c r="F43" s="221"/>
      <c r="G43" s="63" t="s">
        <v>59</v>
      </c>
      <c r="H43" s="63"/>
      <c r="I43" s="63"/>
      <c r="J43" s="64"/>
    </row>
    <row r="44" spans="1:10" ht="16.7" customHeight="1" thickBot="1">
      <c r="A44" s="66" t="s">
        <v>60</v>
      </c>
      <c r="B44" s="67" t="s">
        <v>61</v>
      </c>
      <c r="C44" s="155"/>
      <c r="D44" s="140"/>
      <c r="E44" s="140"/>
      <c r="F44" s="140"/>
      <c r="G44" s="67" t="s">
        <v>62</v>
      </c>
      <c r="H44" s="156"/>
      <c r="I44" s="157"/>
      <c r="J44" s="158"/>
    </row>
    <row r="45" spans="1:10">
      <c r="B45" s="68"/>
    </row>
  </sheetData>
  <mergeCells count="65">
    <mergeCell ref="F1:I1"/>
    <mergeCell ref="A2:A5"/>
    <mergeCell ref="C2:F2"/>
    <mergeCell ref="G2:H2"/>
    <mergeCell ref="I2:J2"/>
    <mergeCell ref="C3:F3"/>
    <mergeCell ref="G3:H3"/>
    <mergeCell ref="I3:J3"/>
    <mergeCell ref="C4:F4"/>
    <mergeCell ref="G4:H4"/>
    <mergeCell ref="I4:J4"/>
    <mergeCell ref="C5:J5"/>
    <mergeCell ref="A7:A14"/>
    <mergeCell ref="B7:J7"/>
    <mergeCell ref="E8:G8"/>
    <mergeCell ref="H8:I8"/>
    <mergeCell ref="H9:I9"/>
    <mergeCell ref="B10:E10"/>
    <mergeCell ref="F10:J10"/>
    <mergeCell ref="B11:E14"/>
    <mergeCell ref="F11:J14"/>
    <mergeCell ref="A15:A21"/>
    <mergeCell ref="D15:E15"/>
    <mergeCell ref="G15:J15"/>
    <mergeCell ref="B17:B21"/>
    <mergeCell ref="C17:D17"/>
    <mergeCell ref="E17:G17"/>
    <mergeCell ref="H17:J19"/>
    <mergeCell ref="C18:D18"/>
    <mergeCell ref="E18:G18"/>
    <mergeCell ref="C19:D19"/>
    <mergeCell ref="E19:G19"/>
    <mergeCell ref="E20:F20"/>
    <mergeCell ref="G20:G21"/>
    <mergeCell ref="H20:J21"/>
    <mergeCell ref="C21:D21"/>
    <mergeCell ref="E21:F21"/>
    <mergeCell ref="B37:I37"/>
    <mergeCell ref="A22:J22"/>
    <mergeCell ref="A23:A30"/>
    <mergeCell ref="B23:J23"/>
    <mergeCell ref="E24:G24"/>
    <mergeCell ref="H24:I24"/>
    <mergeCell ref="F27:H27"/>
    <mergeCell ref="B28:J28"/>
    <mergeCell ref="B29:J29"/>
    <mergeCell ref="D30:F30"/>
    <mergeCell ref="H30:J30"/>
    <mergeCell ref="A31:A35"/>
    <mergeCell ref="B31:J31"/>
    <mergeCell ref="B32:F35"/>
    <mergeCell ref="G32:J35"/>
    <mergeCell ref="B36:J36"/>
    <mergeCell ref="C44:F44"/>
    <mergeCell ref="H44:J44"/>
    <mergeCell ref="A38:A40"/>
    <mergeCell ref="D38:H38"/>
    <mergeCell ref="I38:I40"/>
    <mergeCell ref="J38:J40"/>
    <mergeCell ref="B39:H40"/>
    <mergeCell ref="A41:A43"/>
    <mergeCell ref="B41:J41"/>
    <mergeCell ref="B42:D42"/>
    <mergeCell ref="E42:F42"/>
    <mergeCell ref="B43:F43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9525</xdr:rowOff>
                  </from>
                  <to>
                    <xdr:col>3</xdr:col>
                    <xdr:colOff>381000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15</xdr:row>
                    <xdr:rowOff>0</xdr:rowOff>
                  </from>
                  <to>
                    <xdr:col>2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9525</xdr:rowOff>
                  </from>
                  <to>
                    <xdr:col>3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38100</xdr:rowOff>
                  </from>
                  <to>
                    <xdr:col>3</xdr:col>
                    <xdr:colOff>152400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28575</xdr:rowOff>
                  </from>
                  <to>
                    <xdr:col>3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28575</xdr:rowOff>
                  </from>
                  <to>
                    <xdr:col>3</xdr:col>
                    <xdr:colOff>238125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0</xdr:rowOff>
                  </from>
                  <to>
                    <xdr:col>7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locked="0"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0</xdr:rowOff>
                  </from>
                  <to>
                    <xdr:col>7</xdr:col>
                    <xdr:colOff>771525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locked="0" defaultSize="0" autoFill="0" autoLine="0" autoPict="0">
                <anchor moveWithCells="1">
                  <from>
                    <xdr:col>7</xdr:col>
                    <xdr:colOff>723900</xdr:colOff>
                    <xdr:row>14</xdr:row>
                    <xdr:rowOff>9525</xdr:rowOff>
                  </from>
                  <to>
                    <xdr:col>8</xdr:col>
                    <xdr:colOff>609600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locked="0" defaultSize="0" autoFill="0" autoLine="0" autoPict="0">
                <anchor moveWithCells="1">
                  <from>
                    <xdr:col>8</xdr:col>
                    <xdr:colOff>581025</xdr:colOff>
                    <xdr:row>14</xdr:row>
                    <xdr:rowOff>9525</xdr:rowOff>
                  </from>
                  <to>
                    <xdr:col>9</xdr:col>
                    <xdr:colOff>800100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locked="0" defaultSize="0" autoFill="0" autoLine="0" autoPict="0">
                <anchor moveWithCells="1">
                  <from>
                    <xdr:col>8</xdr:col>
                    <xdr:colOff>161925</xdr:colOff>
                    <xdr:row>36</xdr:row>
                    <xdr:rowOff>9525</xdr:rowOff>
                  </from>
                  <to>
                    <xdr:col>9</xdr:col>
                    <xdr:colOff>57150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locked="0" defaultSize="0" autoFill="0" autoLine="0" autoPict="0">
                <anchor moveWithCells="1">
                  <from>
                    <xdr:col>9</xdr:col>
                    <xdr:colOff>66675</xdr:colOff>
                    <xdr:row>36</xdr:row>
                    <xdr:rowOff>9525</xdr:rowOff>
                  </from>
                  <to>
                    <xdr:col>9</xdr:col>
                    <xdr:colOff>1457325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locked="0"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190500</xdr:rowOff>
                  </from>
                  <to>
                    <xdr:col>7</xdr:col>
                    <xdr:colOff>638175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locked="0" defaultSize="0" autoFill="0" autoLine="0" autoPict="0">
                <anchor moveWithCells="1">
                  <from>
                    <xdr:col>7</xdr:col>
                    <xdr:colOff>685800</xdr:colOff>
                    <xdr:row>28</xdr:row>
                    <xdr:rowOff>200025</xdr:rowOff>
                  </from>
                  <to>
                    <xdr:col>8</xdr:col>
                    <xdr:colOff>371475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28</xdr:row>
                    <xdr:rowOff>200025</xdr:rowOff>
                  </from>
                  <to>
                    <xdr:col>9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locked="0" defaultSize="0" autoFill="0" autoLine="0" autoPict="0">
                <anchor moveWithCells="1">
                  <from>
                    <xdr:col>9</xdr:col>
                    <xdr:colOff>314325</xdr:colOff>
                    <xdr:row>28</xdr:row>
                    <xdr:rowOff>200025</xdr:rowOff>
                  </from>
                  <to>
                    <xdr:col>9</xdr:col>
                    <xdr:colOff>847725</xdr:colOff>
                    <xdr:row>29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團體電影票訂購單 </vt:lpstr>
      <vt:lpstr>包廳團劃活動訂購單</vt:lpstr>
      <vt:lpstr>GC</vt:lpstr>
      <vt:lpstr>GC!Print_Area</vt:lpstr>
      <vt:lpstr>包廳團劃活動訂購單!Print_Area</vt:lpstr>
      <vt:lpstr>'團體電影票訂購單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Lin</dc:creator>
  <cp:lastModifiedBy>Sammy Wu</cp:lastModifiedBy>
  <cp:lastPrinted>2025-10-21T09:11:12Z</cp:lastPrinted>
  <dcterms:created xsi:type="dcterms:W3CDTF">2025-06-27T06:26:06Z</dcterms:created>
  <dcterms:modified xsi:type="dcterms:W3CDTF">2026-05-28T02:35:05Z</dcterms:modified>
</cp:coreProperties>
</file>